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6\"/>
    </mc:Choice>
  </mc:AlternateContent>
  <bookViews>
    <workbookView xWindow="0" yWindow="0" windowWidth="21570" windowHeight="796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4" i="1" l="1"/>
  <c r="C159" i="1"/>
  <c r="C45" i="1"/>
  <c r="C12" i="1"/>
  <c r="H164" i="1"/>
  <c r="I167" i="1" l="1"/>
  <c r="K165" i="1"/>
  <c r="K168" i="1" s="1"/>
  <c r="G164" i="1"/>
  <c r="I154" i="1"/>
  <c r="H150" i="1"/>
  <c r="G150" i="1"/>
  <c r="F142" i="1"/>
  <c r="E142" i="1"/>
  <c r="D142" i="1"/>
  <c r="C168" i="1"/>
  <c r="I128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6" i="1"/>
  <c r="I104" i="1"/>
  <c r="I99" i="1"/>
  <c r="I98" i="1"/>
  <c r="I96" i="1"/>
  <c r="I95" i="1"/>
  <c r="F95" i="1"/>
  <c r="E95" i="1"/>
  <c r="D95" i="1"/>
  <c r="I87" i="1"/>
  <c r="I86" i="1"/>
  <c r="I84" i="1"/>
  <c r="I83" i="1"/>
  <c r="F83" i="1"/>
  <c r="E83" i="1"/>
  <c r="D83" i="1"/>
  <c r="I77" i="1"/>
  <c r="I76" i="1"/>
  <c r="I72" i="1"/>
  <c r="I71" i="1"/>
  <c r="I70" i="1"/>
  <c r="I69" i="1"/>
  <c r="I67" i="1"/>
  <c r="I65" i="1"/>
  <c r="I64" i="1"/>
  <c r="I58" i="1"/>
  <c r="I56" i="1"/>
  <c r="I55" i="1"/>
  <c r="I54" i="1"/>
  <c r="I53" i="1"/>
  <c r="H52" i="1"/>
  <c r="H45" i="1" s="1"/>
  <c r="G52" i="1"/>
  <c r="G45" i="1" s="1"/>
  <c r="F52" i="1"/>
  <c r="E52" i="1"/>
  <c r="E45" i="1" s="1"/>
  <c r="E132" i="1" s="1"/>
  <c r="E165" i="1" s="1"/>
  <c r="E168" i="1" s="1"/>
  <c r="D52" i="1"/>
  <c r="I50" i="1"/>
  <c r="I49" i="1"/>
  <c r="I48" i="1"/>
  <c r="I47" i="1"/>
  <c r="F47" i="1"/>
  <c r="E47" i="1"/>
  <c r="D47" i="1"/>
  <c r="F45" i="1"/>
  <c r="F132" i="1" s="1"/>
  <c r="F165" i="1" s="1"/>
  <c r="F168" i="1" s="1"/>
  <c r="D45" i="1"/>
  <c r="D132" i="1" s="1"/>
  <c r="D165" i="1" s="1"/>
  <c r="D168" i="1" s="1"/>
  <c r="I38" i="1"/>
  <c r="I37" i="1"/>
  <c r="I34" i="1"/>
  <c r="I33" i="1"/>
  <c r="I32" i="1"/>
  <c r="I31" i="1"/>
  <c r="I30" i="1"/>
  <c r="I28" i="1"/>
  <c r="I27" i="1"/>
  <c r="I26" i="1"/>
  <c r="I25" i="1"/>
  <c r="I24" i="1"/>
  <c r="I23" i="1"/>
  <c r="F23" i="1"/>
  <c r="E23" i="1"/>
  <c r="D23" i="1"/>
  <c r="I20" i="1"/>
  <c r="I19" i="1"/>
  <c r="I18" i="1"/>
  <c r="I17" i="1"/>
  <c r="I16" i="1"/>
  <c r="I15" i="1"/>
  <c r="F15" i="1"/>
  <c r="E15" i="1"/>
  <c r="E12" i="1" s="1"/>
  <c r="D15" i="1"/>
  <c r="I13" i="1"/>
  <c r="H12" i="1"/>
  <c r="G12" i="1"/>
  <c r="F12" i="1"/>
  <c r="D12" i="1"/>
  <c r="I12" i="1" l="1"/>
  <c r="G132" i="1"/>
  <c r="G165" i="1" s="1"/>
  <c r="G168" i="1" s="1"/>
  <c r="I150" i="1"/>
  <c r="H132" i="1"/>
  <c r="I132" i="1" s="1"/>
  <c r="I52" i="1"/>
  <c r="I164" i="1"/>
  <c r="I45" i="1"/>
  <c r="H165" i="1" l="1"/>
  <c r="H168" i="1" s="1"/>
  <c r="I168" i="1" s="1"/>
  <c r="I165" i="1" l="1"/>
</calcChain>
</file>

<file path=xl/sharedStrings.xml><?xml version="1.0" encoding="utf-8"?>
<sst xmlns="http://schemas.openxmlformats.org/spreadsheetml/2006/main" count="107" uniqueCount="56">
  <si>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</si>
  <si>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</si>
  <si>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</si>
  <si>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</si>
  <si>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</si>
  <si>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</si>
  <si>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</si>
  <si>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</si>
  <si>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</si>
  <si>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</si>
  <si>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</si>
  <si>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poznámka</t>
  </si>
  <si>
    <t>Kód</t>
  </si>
  <si>
    <t>upr.2006</t>
  </si>
  <si>
    <t>upr.2016</t>
  </si>
  <si>
    <t>plnenia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</si>
  <si>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</si>
  <si>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</si>
  <si>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</si>
  <si>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</si>
  <si>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</si>
  <si>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</si>
  <si>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</si>
  <si>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</si>
  <si>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</si>
  <si>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</si>
  <si>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</si>
  <si>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</si>
  <si>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</si>
  <si>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</si>
  <si>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</si>
  <si>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</si>
  <si>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</si>
  <si>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</si>
  <si>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</si>
  <si>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cest.ruch</t>
  </si>
  <si>
    <t>meštianka</t>
  </si>
  <si>
    <t>projekty EU</t>
  </si>
  <si>
    <t>knižnica,eParticipate</t>
  </si>
  <si>
    <t>Bežné príjmy spolu</t>
  </si>
  <si>
    <t>Kapitálové príjmy</t>
  </si>
  <si>
    <t>predaj budov</t>
  </si>
  <si>
    <t>predaj kapital.aktív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</si>
  <si>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</si>
  <si>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</si>
  <si>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</si>
  <si>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</si>
  <si>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</si>
  <si>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</si>
  <si>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</si>
  <si>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</si>
  <si>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</si>
  <si>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</si>
  <si>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 xml:space="preserve">          Plnenie rozpočtu za I.-IV.štvrťrok 2016</t>
  </si>
  <si>
    <t>IV.Q.2015</t>
  </si>
  <si>
    <t>IV.Q.2016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</si>
</sst>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Sk&quot;_-;\-* #,##0.00&quot; Sk&quot;_-;_-* \-??&quot; Sk&quot;_-;_-@_-"/>
  </numFmts>
  <fonts count="16" x14ac:knownFonts="1"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NumberFormat="1" applyBorder="1" applyAlignment="1">
      <alignment horizontal="left"/>
    </xf>
    <xf numFmtId="0" fontId="9" fillId="0" borderId="1" xfId="0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1" fontId="6" fillId="0" borderId="1" xfId="0" applyNumberFormat="1" applyFont="1" applyBorder="1"/>
    <xf numFmtId="2" fontId="5" fillId="0" borderId="2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  <xf numFmtId="2" fontId="2" fillId="0" borderId="3" xfId="0" applyNumberFormat="1" applyFont="1" applyBorder="1"/>
    <xf numFmtId="1" fontId="10" fillId="0" borderId="1" xfId="0" applyNumberFormat="1" applyFont="1" applyBorder="1"/>
    <xf numFmtId="2" fontId="11" fillId="0" borderId="1" xfId="0" applyNumberFormat="1" applyFont="1" applyBorder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2" xfId="0" applyNumberFormat="1" applyBorder="1" applyAlignment="1">
      <alignment horizontal="left"/>
    </xf>
    <xf numFmtId="0" fontId="5" fillId="0" borderId="2" xfId="0" applyFont="1" applyBorder="1"/>
    <xf numFmtId="0" fontId="6" fillId="0" borderId="2" xfId="0" applyNumberFormat="1" applyFont="1" applyBorder="1"/>
    <xf numFmtId="0" fontId="6" fillId="0" borderId="2" xfId="0" applyFont="1" applyBorder="1"/>
    <xf numFmtId="2" fontId="2" fillId="0" borderId="2" xfId="0" applyNumberFormat="1" applyFont="1" applyBorder="1"/>
    <xf numFmtId="1" fontId="6" fillId="0" borderId="2" xfId="0" applyNumberFormat="1" applyFont="1" applyBorder="1"/>
    <xf numFmtId="0" fontId="0" fillId="0" borderId="2" xfId="0" applyBorder="1"/>
    <xf numFmtId="0" fontId="0" fillId="0" borderId="4" xfId="0" applyNumberFormat="1" applyBorder="1" applyAlignment="1">
      <alignment horizontal="left"/>
    </xf>
    <xf numFmtId="0" fontId="0" fillId="0" borderId="4" xfId="0" applyBorder="1"/>
    <xf numFmtId="0" fontId="1" fillId="0" borderId="4" xfId="0" applyNumberFormat="1" applyFont="1" applyBorder="1"/>
    <xf numFmtId="0" fontId="1" fillId="0" borderId="4" xfId="0" applyFont="1" applyBorder="1"/>
    <xf numFmtId="2" fontId="2" fillId="0" borderId="4" xfId="0" applyNumberFormat="1" applyFont="1" applyBorder="1"/>
    <xf numFmtId="1" fontId="0" fillId="0" borderId="4" xfId="0" applyNumberFormat="1" applyBorder="1"/>
    <xf numFmtId="2" fontId="0" fillId="0" borderId="4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Border="1"/>
    <xf numFmtId="0" fontId="1" fillId="0" borderId="3" xfId="0" applyNumberFormat="1" applyFont="1" applyBorder="1"/>
    <xf numFmtId="2" fontId="0" fillId="0" borderId="3" xfId="0" applyNumberFormat="1" applyBorder="1"/>
    <xf numFmtId="1" fontId="0" fillId="0" borderId="3" xfId="0" applyNumberFormat="1" applyBorder="1"/>
    <xf numFmtId="2" fontId="6" fillId="0" borderId="2" xfId="0" applyNumberFormat="1" applyFont="1" applyBorder="1"/>
    <xf numFmtId="0" fontId="0" fillId="0" borderId="4" xfId="0" applyNumberFormat="1" applyBorder="1"/>
    <xf numFmtId="49" fontId="5" fillId="0" borderId="4" xfId="0" applyNumberFormat="1" applyFont="1" applyBorder="1"/>
    <xf numFmtId="0" fontId="0" fillId="0" borderId="4" xfId="0" applyFont="1" applyBorder="1"/>
    <xf numFmtId="0" fontId="12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2" fillId="0" borderId="4" xfId="0" applyFont="1" applyBorder="1"/>
    <xf numFmtId="1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0" borderId="3" xfId="0" applyNumberFormat="1" applyBorder="1"/>
    <xf numFmtId="0" fontId="1" fillId="0" borderId="3" xfId="0" applyFont="1" applyBorder="1"/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4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Font="1" applyBorder="1"/>
    <xf numFmtId="0" fontId="0" fillId="0" borderId="0" xfId="0" applyFont="1" applyBorder="1"/>
    <xf numFmtId="0" fontId="12" fillId="0" borderId="0" xfId="0" applyFont="1" applyBorder="1"/>
    <xf numFmtId="0" fontId="0" fillId="0" borderId="5" xfId="0" applyBorder="1"/>
    <xf numFmtId="0" fontId="9" fillId="0" borderId="0" xfId="0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2" fontId="1" fillId="0" borderId="4" xfId="0" applyNumberFormat="1" applyFont="1" applyBorder="1"/>
    <xf numFmtId="2" fontId="5" fillId="0" borderId="3" xfId="0" applyNumberFormat="1" applyFont="1" applyBorder="1"/>
    <xf numFmtId="164" fontId="0" fillId="0" borderId="4" xfId="0" applyNumberFormat="1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0" fillId="0" borderId="0" xfId="0" applyNumberFormat="1"/>
    <xf numFmtId="1" fontId="5" fillId="0" borderId="2" xfId="0" applyNumberFormat="1" applyFont="1" applyBorder="1"/>
    <xf numFmtId="2" fontId="2" fillId="0" borderId="0" xfId="0" applyNumberFormat="1" applyFont="1" applyBorder="1"/>
    <xf numFmtId="0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4" xfId="0" applyNumberFormat="1" applyFont="1" applyBorder="1"/>
    <xf numFmtId="0" fontId="6" fillId="0" borderId="4" xfId="0" applyNumberFormat="1" applyFont="1" applyBorder="1"/>
    <xf numFmtId="0" fontId="6" fillId="0" borderId="4" xfId="0" applyFont="1" applyBorder="1"/>
    <xf numFmtId="1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/>
    <xf numFmtId="1" fontId="6" fillId="0" borderId="4" xfId="0" applyNumberFormat="1" applyFont="1" applyBorder="1"/>
    <xf numFmtId="0" fontId="5" fillId="0" borderId="3" xfId="0" applyNumberFormat="1" applyFont="1" applyBorder="1"/>
    <xf numFmtId="0" fontId="5" fillId="0" borderId="3" xfId="0" applyFont="1" applyBorder="1"/>
    <xf numFmtId="0" fontId="6" fillId="0" borderId="3" xfId="0" applyNumberFormat="1" applyFont="1" applyBorder="1"/>
    <xf numFmtId="0" fontId="6" fillId="0" borderId="3" xfId="0" applyFont="1" applyBorder="1"/>
    <xf numFmtId="2" fontId="7" fillId="0" borderId="3" xfId="0" applyNumberFormat="1" applyFont="1" applyBorder="1"/>
    <xf numFmtId="1" fontId="5" fillId="0" borderId="3" xfId="0" applyNumberFormat="1" applyFont="1" applyBorder="1"/>
    <xf numFmtId="3" fontId="0" fillId="0" borderId="1" xfId="0" applyNumberFormat="1" applyBorder="1" applyAlignment="1">
      <alignment horizontal="left"/>
    </xf>
    <xf numFmtId="2" fontId="12" fillId="0" borderId="4" xfId="0" applyNumberFormat="1" applyFont="1" applyBorder="1"/>
    <xf numFmtId="2" fontId="5" fillId="0" borderId="4" xfId="0" applyNumberFormat="1" applyFont="1" applyBorder="1"/>
    <xf numFmtId="2" fontId="7" fillId="0" borderId="4" xfId="0" applyNumberFormat="1" applyFont="1" applyBorder="1"/>
    <xf numFmtId="1" fontId="0" fillId="0" borderId="2" xfId="0" applyNumberFormat="1" applyBorder="1"/>
    <xf numFmtId="0" fontId="13" fillId="0" borderId="4" xfId="0" applyNumberFormat="1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1" fontId="0" fillId="0" borderId="0" xfId="0" applyNumberFormat="1" applyBorder="1"/>
    <xf numFmtId="2" fontId="5" fillId="0" borderId="6" xfId="0" applyNumberFormat="1" applyFont="1" applyBorder="1"/>
    <xf numFmtId="0" fontId="6" fillId="0" borderId="7" xfId="0" applyNumberFormat="1" applyFont="1" applyBorder="1"/>
    <xf numFmtId="0" fontId="0" fillId="0" borderId="7" xfId="0" applyBorder="1"/>
    <xf numFmtId="1" fontId="0" fillId="0" borderId="7" xfId="0" applyNumberFormat="1" applyBorder="1"/>
    <xf numFmtId="2" fontId="6" fillId="0" borderId="7" xfId="0" applyNumberFormat="1" applyFont="1" applyBorder="1"/>
    <xf numFmtId="0" fontId="0" fillId="0" borderId="0" xfId="0" applyNumberFormat="1" applyBorder="1"/>
    <xf numFmtId="0" fontId="4" fillId="0" borderId="0" xfId="0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0" fontId="0" fillId="0" borderId="2" xfId="0" applyNumberFormat="1" applyBorder="1"/>
    <xf numFmtId="2" fontId="1" fillId="0" borderId="2" xfId="0" applyNumberFormat="1" applyFont="1" applyBorder="1"/>
    <xf numFmtId="2" fontId="0" fillId="0" borderId="2" xfId="0" applyNumberFormat="1" applyBorder="1"/>
    <xf numFmtId="2" fontId="0" fillId="0" borderId="4" xfId="0" applyNumberFormat="1" applyFont="1" applyBorder="1"/>
    <xf numFmtId="0" fontId="14" fillId="0" borderId="1" xfId="0" applyFont="1" applyBorder="1"/>
    <xf numFmtId="2" fontId="15" fillId="0" borderId="1" xfId="0" applyNumberFormat="1" applyFont="1" applyBorder="1"/>
    <xf numFmtId="0" fontId="15" fillId="0" borderId="1" xfId="0" applyFont="1" applyBorder="1"/>
    <xf numFmtId="0" fontId="14" fillId="0" borderId="0" xfId="0" applyFont="1"/>
    <xf numFmtId="2" fontId="15" fillId="0" borderId="0" xfId="0" applyNumberFormat="1" applyFont="1"/>
    <xf numFmtId="0" fontId="15" fillId="0" borderId="0" xfId="0" applyFont="1"/>
    <xf numFmtId="2" fontId="2" fillId="0" borderId="5" xfId="0" applyNumberFormat="1" applyFont="1" applyBorder="1"/>
    <xf numFmtId="2" fontId="6" fillId="0" borderId="8" xfId="0" applyNumberFormat="1" applyFont="1" applyBorder="1"/>
    <xf numFmtId="0" fontId="1" fillId="0" borderId="8" xfId="0" applyNumberFormat="1" applyFont="1" applyBorder="1"/>
    <xf numFmtId="0" fontId="6" fillId="0" borderId="9" xfId="0" applyNumberFormat="1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2" fontId="6" fillId="0" borderId="9" xfId="0" applyNumberFormat="1" applyFont="1" applyBorder="1"/>
    <xf numFmtId="0" fontId="6" fillId="0" borderId="8" xfId="0" applyNumberFormat="1" applyFont="1" applyBorder="1"/>
    <xf numFmtId="0" fontId="12" fillId="0" borderId="10" xfId="0" applyNumberFormat="1" applyFont="1" applyBorder="1"/>
    <xf numFmtId="0" fontId="6" fillId="0" borderId="9" xfId="0" applyFont="1" applyBorder="1"/>
    <xf numFmtId="0" fontId="6" fillId="0" borderId="10" xfId="0" applyNumberFormat="1" applyFont="1" applyBorder="1"/>
    <xf numFmtId="0" fontId="6" fillId="0" borderId="11" xfId="0" applyNumberFormat="1" applyFont="1" applyBorder="1"/>
    <xf numFmtId="0" fontId="1" fillId="3" borderId="0" xfId="0" applyNumberFormat="1" applyFont="1" applyFill="1"/>
    <xf numFmtId="0" fontId="6" fillId="0" borderId="12" xfId="0" applyNumberFormat="1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6" fillId="0" borderId="8" xfId="0" applyFont="1" applyBorder="1"/>
    <xf numFmtId="2" fontId="15" fillId="0" borderId="8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23" workbookViewId="0">
      <selection activeCell="H168" sqref="H168"/>
    </sheetView>
  </sheetViews>
  <sheetFormatPr defaultRowHeight="15.75" x14ac:dyDescent="0.25"/>
  <cols>
    <col min="1" max="1" width="12" style="92" customWidth="1"/>
    <col min="2" max="2" width="26.42578125" customWidth="1"/>
    <col min="3" max="3" width="13.28515625" style="35" customWidth="1"/>
    <col min="4" max="6" width="0" hidden="1" customWidth="1"/>
    <col min="7" max="7" width="14.7109375" style="36" customWidth="1"/>
    <col min="8" max="8" width="12.7109375" style="35" customWidth="1"/>
    <col min="9" max="9" width="8.7109375" style="37" customWidth="1"/>
    <col min="10" max="10" width="0" style="38" hidden="1" customWidth="1"/>
    <col min="11" max="11" width="10.7109375" style="39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2"/>
      <c r="C1" s="3"/>
      <c r="D1" s="2"/>
      <c r="E1" s="2"/>
      <c r="F1" s="2"/>
      <c r="G1" s="4"/>
      <c r="H1" s="3"/>
      <c r="I1" s="5"/>
      <c r="J1" s="6"/>
      <c r="K1" s="7"/>
      <c r="L1" s="2"/>
      <c r="M1" s="2"/>
    </row>
    <row r="2" spans="1:14" ht="20.25" x14ac:dyDescent="0.3">
      <c r="A2" s="1"/>
      <c r="B2" s="8" t="s">
        <v>53</v>
      </c>
      <c r="C2" s="3"/>
      <c r="D2" s="8"/>
      <c r="E2" s="2"/>
      <c r="F2" s="2"/>
      <c r="G2" s="4"/>
      <c r="H2" s="3"/>
      <c r="I2" s="5"/>
      <c r="J2" s="6"/>
      <c r="K2" s="7"/>
      <c r="L2" s="2"/>
      <c r="M2" s="2"/>
    </row>
    <row r="3" spans="1:14" ht="20.25" x14ac:dyDescent="0.3">
      <c r="A3" s="1" t="s">
        <v>0</v>
      </c>
      <c r="B3" s="8"/>
      <c r="C3" s="3"/>
      <c r="D3" s="8" t="s">
        <v>1</v>
      </c>
      <c r="E3" s="2"/>
      <c r="F3" s="2"/>
      <c r="G3" s="4"/>
      <c r="H3" s="3"/>
      <c r="I3" s="5"/>
      <c r="J3" s="6"/>
      <c r="K3" s="7"/>
      <c r="L3" s="2"/>
      <c r="M3" s="2"/>
    </row>
    <row r="4" spans="1:14" ht="20.25" x14ac:dyDescent="0.3">
      <c r="A4" s="1" t="s">
        <v>2</v>
      </c>
      <c r="B4" s="8"/>
      <c r="C4" s="3"/>
      <c r="D4" s="8"/>
      <c r="E4" s="2"/>
      <c r="F4" s="2"/>
      <c r="G4" s="9"/>
      <c r="H4" s="3"/>
      <c r="I4" s="5"/>
      <c r="J4" s="6"/>
      <c r="K4" s="7"/>
      <c r="L4" s="2"/>
      <c r="M4" s="2"/>
    </row>
    <row r="5" spans="1:14" hidden="1" x14ac:dyDescent="0.25">
      <c r="A5" s="1"/>
      <c r="B5" s="2"/>
      <c r="C5" s="3"/>
      <c r="D5" s="2"/>
      <c r="E5" s="2"/>
      <c r="F5" s="2"/>
      <c r="G5" s="4"/>
      <c r="H5" s="3"/>
      <c r="I5" s="5"/>
      <c r="J5" s="6"/>
      <c r="K5" s="7"/>
      <c r="L5" s="2"/>
      <c r="M5" s="2"/>
    </row>
    <row r="6" spans="1:14" hidden="1" x14ac:dyDescent="0.25">
      <c r="A6" s="1"/>
      <c r="B6" s="2"/>
      <c r="C6" s="3"/>
      <c r="D6" s="2"/>
      <c r="E6" s="2"/>
      <c r="F6" s="2"/>
      <c r="G6" s="4"/>
      <c r="H6" s="3"/>
      <c r="I6" s="5"/>
      <c r="J6" s="6"/>
      <c r="K6" s="7"/>
      <c r="L6" s="2"/>
      <c r="M6" s="2"/>
    </row>
    <row r="7" spans="1:14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3" t="s">
        <v>9</v>
      </c>
      <c r="H7" s="12" t="s">
        <v>5</v>
      </c>
      <c r="I7" s="14" t="s">
        <v>10</v>
      </c>
      <c r="J7" s="15"/>
      <c r="K7" s="16"/>
      <c r="L7" s="11" t="s">
        <v>11</v>
      </c>
      <c r="M7" s="17"/>
    </row>
    <row r="8" spans="1:14" x14ac:dyDescent="0.25">
      <c r="A8" s="10" t="s">
        <v>12</v>
      </c>
      <c r="B8" s="11"/>
      <c r="C8" s="12" t="s">
        <v>54</v>
      </c>
      <c r="D8" s="11" t="s">
        <v>13</v>
      </c>
      <c r="E8" s="18">
        <v>2007</v>
      </c>
      <c r="F8" s="18">
        <v>2007</v>
      </c>
      <c r="G8" s="13" t="s">
        <v>14</v>
      </c>
      <c r="H8" s="12" t="s">
        <v>55</v>
      </c>
      <c r="I8" s="19" t="s">
        <v>15</v>
      </c>
      <c r="J8" s="20"/>
      <c r="K8" s="21"/>
      <c r="L8" s="17"/>
      <c r="M8" s="17"/>
    </row>
    <row r="9" spans="1:14" hidden="1" x14ac:dyDescent="0.25">
      <c r="A9" s="1"/>
      <c r="B9" s="2"/>
      <c r="C9" s="3"/>
      <c r="D9" s="2"/>
      <c r="E9" s="2"/>
      <c r="F9" s="2"/>
      <c r="G9" s="4"/>
      <c r="H9" s="3"/>
      <c r="I9" s="5"/>
      <c r="J9" s="6"/>
      <c r="K9" s="7"/>
      <c r="L9" s="2"/>
      <c r="M9" s="2"/>
    </row>
    <row r="10" spans="1:14" x14ac:dyDescent="0.25">
      <c r="A10" s="1"/>
      <c r="B10" s="22" t="s">
        <v>16</v>
      </c>
      <c r="C10" s="3"/>
      <c r="D10" s="2"/>
      <c r="E10" s="2"/>
      <c r="F10" s="2"/>
      <c r="G10" s="4"/>
      <c r="H10" s="3"/>
      <c r="I10" s="5"/>
      <c r="J10" s="6"/>
      <c r="K10" s="7"/>
      <c r="L10" s="2"/>
      <c r="M10" s="2"/>
    </row>
    <row r="11" spans="1:14" hidden="1" x14ac:dyDescent="0.25">
      <c r="A11" s="1"/>
      <c r="B11" s="2"/>
      <c r="C11" s="3"/>
      <c r="D11" s="2"/>
      <c r="E11" s="2"/>
      <c r="F11" s="2"/>
      <c r="G11" s="4"/>
      <c r="H11" s="3"/>
      <c r="I11" s="5"/>
      <c r="J11" s="6"/>
      <c r="K11" s="7"/>
      <c r="L11" s="2"/>
      <c r="M11" s="2"/>
    </row>
    <row r="12" spans="1:14" x14ac:dyDescent="0.25">
      <c r="A12" s="23">
        <v>100</v>
      </c>
      <c r="B12" s="24" t="s">
        <v>17</v>
      </c>
      <c r="C12" s="143">
        <f>C13+C15+C23</f>
        <v>3402.3900000000003</v>
      </c>
      <c r="D12" s="11">
        <f>D13+D23+D15</f>
        <v>76857</v>
      </c>
      <c r="E12" s="11">
        <f>E13+E23+E15</f>
        <v>77684</v>
      </c>
      <c r="F12" s="11">
        <f>F13+F23+F15</f>
        <v>77907</v>
      </c>
      <c r="G12" s="25">
        <f>G13+G15+G23</f>
        <v>3566.32</v>
      </c>
      <c r="H12" s="25">
        <f>H13+H15+H23</f>
        <v>3729.18</v>
      </c>
      <c r="I12" s="26">
        <f t="shared" ref="I12:I13" si="0">H12/G12*100</f>
        <v>104.56661208192197</v>
      </c>
      <c r="J12" s="27"/>
      <c r="K12" s="28">
        <v>0</v>
      </c>
      <c r="L12" s="17"/>
      <c r="M12" s="17"/>
      <c r="N12" s="17"/>
    </row>
    <row r="13" spans="1:14" x14ac:dyDescent="0.25">
      <c r="A13" s="23">
        <v>111</v>
      </c>
      <c r="B13" s="17" t="s">
        <v>18</v>
      </c>
      <c r="C13" s="144">
        <v>2707.55</v>
      </c>
      <c r="D13" s="11">
        <v>63982</v>
      </c>
      <c r="E13" s="17">
        <v>62752</v>
      </c>
      <c r="F13" s="17">
        <v>63000</v>
      </c>
      <c r="G13" s="30">
        <v>2786.9</v>
      </c>
      <c r="H13" s="29">
        <v>2937.74</v>
      </c>
      <c r="I13" s="31">
        <f t="shared" si="0"/>
        <v>105.41246546341812</v>
      </c>
      <c r="J13" s="32"/>
      <c r="K13" s="33"/>
      <c r="L13" s="17"/>
      <c r="M13" s="17"/>
      <c r="N13" s="17"/>
    </row>
    <row r="14" spans="1:14" hidden="1" x14ac:dyDescent="0.25">
      <c r="A14" s="34"/>
    </row>
    <row r="15" spans="1:14" x14ac:dyDescent="0.25">
      <c r="A15" s="40">
        <v>121</v>
      </c>
      <c r="B15" s="41" t="s">
        <v>19</v>
      </c>
      <c r="C15" s="145">
        <v>334.54</v>
      </c>
      <c r="D15" s="41">
        <f>SUM(D16:D21)</f>
        <v>7470</v>
      </c>
      <c r="E15" s="41">
        <f>SUM(E16:E21)</f>
        <v>7470</v>
      </c>
      <c r="F15" s="41">
        <f>SUM(F16:F21)</f>
        <v>7470</v>
      </c>
      <c r="G15" s="43">
        <v>396.32</v>
      </c>
      <c r="H15" s="42">
        <v>390.96</v>
      </c>
      <c r="I15" s="44">
        <f t="shared" ref="I15:I20" si="1">H15/G15*100</f>
        <v>98.647557529269264</v>
      </c>
      <c r="J15" s="45"/>
      <c r="K15" s="28">
        <v>0</v>
      </c>
      <c r="L15" s="46"/>
      <c r="M15" s="46"/>
    </row>
    <row r="16" spans="1:14" hidden="1" x14ac:dyDescent="0.25">
      <c r="A16" s="47"/>
      <c r="B16" s="48"/>
      <c r="C16" s="146"/>
      <c r="D16" s="48">
        <v>1500</v>
      </c>
      <c r="E16" s="48">
        <v>1500</v>
      </c>
      <c r="F16" s="48">
        <v>1500</v>
      </c>
      <c r="G16" s="50"/>
      <c r="H16" s="49"/>
      <c r="I16" s="51" t="e">
        <f t="shared" si="1"/>
        <v>#DIV/0!</v>
      </c>
      <c r="J16" s="52"/>
      <c r="K16" s="53"/>
      <c r="L16" s="48"/>
      <c r="M16" s="48"/>
    </row>
    <row r="17" spans="1:13" hidden="1" x14ac:dyDescent="0.25">
      <c r="A17" s="47"/>
      <c r="B17" s="48"/>
      <c r="C17" s="146"/>
      <c r="D17" s="48">
        <v>100</v>
      </c>
      <c r="E17" s="48">
        <v>50</v>
      </c>
      <c r="F17" s="48">
        <v>50</v>
      </c>
      <c r="G17" s="50"/>
      <c r="H17" s="49"/>
      <c r="I17" s="51" t="e">
        <f t="shared" si="1"/>
        <v>#DIV/0!</v>
      </c>
      <c r="J17" s="52"/>
      <c r="K17" s="53"/>
      <c r="L17" s="48"/>
      <c r="M17" s="48"/>
    </row>
    <row r="18" spans="1:13" hidden="1" x14ac:dyDescent="0.25">
      <c r="A18" s="47"/>
      <c r="B18" s="48"/>
      <c r="C18" s="146"/>
      <c r="D18" s="48">
        <v>5450</v>
      </c>
      <c r="E18" s="48">
        <v>5600</v>
      </c>
      <c r="F18" s="48">
        <v>5600</v>
      </c>
      <c r="G18" s="50"/>
      <c r="H18" s="49"/>
      <c r="I18" s="51" t="e">
        <f t="shared" si="1"/>
        <v>#DIV/0!</v>
      </c>
      <c r="J18" s="52"/>
      <c r="K18" s="53"/>
      <c r="L18" s="48"/>
      <c r="M18" s="48"/>
    </row>
    <row r="19" spans="1:13" hidden="1" x14ac:dyDescent="0.25">
      <c r="A19" s="47"/>
      <c r="B19" s="48"/>
      <c r="C19" s="146"/>
      <c r="D19" s="48">
        <v>200</v>
      </c>
      <c r="E19" s="48">
        <v>100</v>
      </c>
      <c r="F19" s="48">
        <v>100</v>
      </c>
      <c r="G19" s="50"/>
      <c r="H19" s="49"/>
      <c r="I19" s="51" t="e">
        <f t="shared" si="1"/>
        <v>#DIV/0!</v>
      </c>
      <c r="J19" s="52"/>
      <c r="K19" s="28"/>
      <c r="L19" s="48"/>
      <c r="M19" s="48"/>
    </row>
    <row r="20" spans="1:13" hidden="1" x14ac:dyDescent="0.25">
      <c r="A20" s="47"/>
      <c r="B20" s="48"/>
      <c r="C20" s="146"/>
      <c r="D20" s="48">
        <v>220</v>
      </c>
      <c r="E20" s="48">
        <v>220</v>
      </c>
      <c r="F20" s="48">
        <v>220</v>
      </c>
      <c r="G20" s="50"/>
      <c r="H20" s="49"/>
      <c r="I20" s="51" t="e">
        <f t="shared" si="1"/>
        <v>#DIV/0!</v>
      </c>
      <c r="J20" s="52"/>
      <c r="K20" s="28"/>
      <c r="L20" s="48"/>
      <c r="M20" s="48"/>
    </row>
    <row r="21" spans="1:13" hidden="1" x14ac:dyDescent="0.25">
      <c r="A21" s="54"/>
      <c r="B21" s="55"/>
      <c r="C21" s="147"/>
      <c r="D21" s="55">
        <v>0</v>
      </c>
      <c r="E21" s="55">
        <v>0</v>
      </c>
      <c r="F21" s="55">
        <v>0</v>
      </c>
      <c r="G21" s="57"/>
      <c r="H21" s="56"/>
      <c r="I21" s="31">
        <v>0</v>
      </c>
      <c r="J21" s="58"/>
      <c r="K21" s="57"/>
      <c r="L21" s="55"/>
      <c r="M21" s="55"/>
    </row>
    <row r="22" spans="1:13" hidden="1" x14ac:dyDescent="0.25">
      <c r="A22" s="34"/>
    </row>
    <row r="23" spans="1:13" x14ac:dyDescent="0.25">
      <c r="A23" s="40">
        <v>133</v>
      </c>
      <c r="B23" s="41" t="s">
        <v>20</v>
      </c>
      <c r="C23" s="148">
        <v>360.3</v>
      </c>
      <c r="D23" s="41">
        <f>SUM(D24:D38)</f>
        <v>5405</v>
      </c>
      <c r="E23" s="41">
        <f>SUM(E24:E38)</f>
        <v>7462</v>
      </c>
      <c r="F23" s="41">
        <f>SUM(F24:F38)</f>
        <v>7437</v>
      </c>
      <c r="G23" s="43">
        <v>383.1</v>
      </c>
      <c r="H23" s="59">
        <v>400.48</v>
      </c>
      <c r="I23" s="44">
        <f t="shared" ref="I23:I28" si="2">H23/G23*100</f>
        <v>104.53667449752022</v>
      </c>
      <c r="J23" s="45"/>
      <c r="K23" s="28">
        <v>0</v>
      </c>
      <c r="L23" s="46"/>
      <c r="M23" s="46"/>
    </row>
    <row r="24" spans="1:13" hidden="1" x14ac:dyDescent="0.25">
      <c r="A24" s="47"/>
      <c r="B24" s="48"/>
      <c r="C24" s="49"/>
      <c r="D24" s="48">
        <v>220</v>
      </c>
      <c r="E24" s="48">
        <v>220</v>
      </c>
      <c r="F24" s="48">
        <v>220</v>
      </c>
      <c r="G24" s="50"/>
      <c r="H24" s="49"/>
      <c r="I24" s="51" t="e">
        <f t="shared" si="2"/>
        <v>#DIV/0!</v>
      </c>
      <c r="J24" s="52"/>
      <c r="K24" s="53"/>
      <c r="L24" s="48"/>
      <c r="M24" s="48"/>
    </row>
    <row r="25" spans="1:13" hidden="1" x14ac:dyDescent="0.25">
      <c r="A25" s="60"/>
      <c r="B25" s="48"/>
      <c r="C25" s="49"/>
      <c r="D25" s="48">
        <v>50</v>
      </c>
      <c r="E25" s="48">
        <v>50</v>
      </c>
      <c r="F25" s="48">
        <v>50</v>
      </c>
      <c r="G25" s="50"/>
      <c r="H25" s="49"/>
      <c r="I25" s="51" t="e">
        <f t="shared" si="2"/>
        <v>#DIV/0!</v>
      </c>
      <c r="J25" s="52"/>
      <c r="K25" s="53"/>
      <c r="L25" s="48"/>
      <c r="M25" s="48"/>
    </row>
    <row r="26" spans="1:13" hidden="1" x14ac:dyDescent="0.25">
      <c r="A26" s="47"/>
      <c r="B26" s="48"/>
      <c r="C26" s="49"/>
      <c r="D26" s="48">
        <v>60</v>
      </c>
      <c r="E26" s="48">
        <v>70</v>
      </c>
      <c r="F26" s="48">
        <v>70</v>
      </c>
      <c r="G26" s="50"/>
      <c r="H26" s="49"/>
      <c r="I26" s="51" t="e">
        <f t="shared" si="2"/>
        <v>#DIV/0!</v>
      </c>
      <c r="J26" s="52"/>
      <c r="K26" s="28"/>
      <c r="L26" s="48"/>
      <c r="M26" s="48"/>
    </row>
    <row r="27" spans="1:13" hidden="1" x14ac:dyDescent="0.25">
      <c r="A27" s="47"/>
      <c r="B27" s="48"/>
      <c r="C27" s="49"/>
      <c r="D27" s="48">
        <v>200</v>
      </c>
      <c r="E27" s="48">
        <v>200</v>
      </c>
      <c r="F27" s="48">
        <v>200</v>
      </c>
      <c r="G27" s="50"/>
      <c r="H27" s="49"/>
      <c r="I27" s="51" t="e">
        <f t="shared" si="2"/>
        <v>#DIV/0!</v>
      </c>
      <c r="J27" s="52"/>
      <c r="K27" s="28"/>
      <c r="L27" s="48"/>
      <c r="M27" s="48"/>
    </row>
    <row r="28" spans="1:13" hidden="1" x14ac:dyDescent="0.25">
      <c r="A28" s="47"/>
      <c r="B28" s="48"/>
      <c r="C28" s="49"/>
      <c r="D28" s="48">
        <v>50</v>
      </c>
      <c r="E28" s="48">
        <v>50</v>
      </c>
      <c r="F28" s="48">
        <v>50</v>
      </c>
      <c r="G28" s="50"/>
      <c r="H28" s="49"/>
      <c r="I28" s="51" t="e">
        <f t="shared" si="2"/>
        <v>#DIV/0!</v>
      </c>
      <c r="J28" s="52"/>
      <c r="K28" s="28"/>
      <c r="L28" s="48"/>
      <c r="M28" s="48"/>
    </row>
    <row r="29" spans="1:13" hidden="1" x14ac:dyDescent="0.25">
      <c r="A29" s="47"/>
      <c r="B29" s="48"/>
      <c r="C29" s="49"/>
      <c r="D29" s="48">
        <v>75</v>
      </c>
      <c r="E29" s="48">
        <v>75</v>
      </c>
      <c r="F29" s="48">
        <v>50</v>
      </c>
      <c r="G29" s="50"/>
      <c r="H29" s="49"/>
      <c r="I29" s="51">
        <v>0</v>
      </c>
      <c r="J29" s="52"/>
      <c r="K29" s="53"/>
      <c r="L29" s="48"/>
      <c r="M29" s="48"/>
    </row>
    <row r="30" spans="1:13" hidden="1" x14ac:dyDescent="0.25">
      <c r="A30" s="47"/>
      <c r="B30" s="48"/>
      <c r="C30" s="49"/>
      <c r="D30" s="48">
        <v>50</v>
      </c>
      <c r="E30" s="48">
        <v>20</v>
      </c>
      <c r="F30" s="48">
        <v>20</v>
      </c>
      <c r="G30" s="50"/>
      <c r="H30" s="49"/>
      <c r="I30" s="51" t="e">
        <f t="shared" ref="I30:I34" si="3">H30/G30*100</f>
        <v>#DIV/0!</v>
      </c>
      <c r="J30" s="52"/>
      <c r="K30" s="53"/>
      <c r="L30" s="48"/>
      <c r="M30" s="48"/>
    </row>
    <row r="31" spans="1:13" hidden="1" x14ac:dyDescent="0.25">
      <c r="A31" s="47"/>
      <c r="B31" s="48"/>
      <c r="C31" s="49"/>
      <c r="D31" s="48">
        <v>100</v>
      </c>
      <c r="E31" s="48">
        <v>70</v>
      </c>
      <c r="F31" s="48">
        <v>70</v>
      </c>
      <c r="G31" s="50"/>
      <c r="H31" s="49"/>
      <c r="I31" s="51" t="e">
        <f t="shared" si="3"/>
        <v>#DIV/0!</v>
      </c>
      <c r="J31" s="52"/>
      <c r="K31" s="53"/>
      <c r="L31" s="48"/>
      <c r="M31" s="48"/>
    </row>
    <row r="32" spans="1:13" hidden="1" x14ac:dyDescent="0.25">
      <c r="A32" s="47"/>
      <c r="B32" s="48"/>
      <c r="C32" s="49"/>
      <c r="D32" s="48">
        <v>3270</v>
      </c>
      <c r="E32" s="48">
        <v>3270</v>
      </c>
      <c r="F32" s="48">
        <v>3270</v>
      </c>
      <c r="G32" s="50"/>
      <c r="H32" s="49"/>
      <c r="I32" s="51" t="e">
        <f t="shared" si="3"/>
        <v>#DIV/0!</v>
      </c>
      <c r="J32" s="52"/>
      <c r="K32" s="53"/>
      <c r="L32" s="48"/>
      <c r="M32" s="48"/>
    </row>
    <row r="33" spans="1:13" hidden="1" x14ac:dyDescent="0.25">
      <c r="A33" s="47"/>
      <c r="B33" s="48"/>
      <c r="C33" s="49"/>
      <c r="D33" s="48"/>
      <c r="E33" s="48"/>
      <c r="F33" s="48"/>
      <c r="G33" s="50"/>
      <c r="H33" s="49"/>
      <c r="I33" s="51" t="e">
        <f t="shared" si="3"/>
        <v>#DIV/0!</v>
      </c>
      <c r="J33" s="52"/>
      <c r="K33" s="53"/>
      <c r="L33" s="48"/>
      <c r="M33" s="48"/>
    </row>
    <row r="34" spans="1:13" hidden="1" x14ac:dyDescent="0.25">
      <c r="A34" s="47"/>
      <c r="B34" s="48"/>
      <c r="C34" s="49"/>
      <c r="D34" s="48">
        <v>1300</v>
      </c>
      <c r="E34" s="48">
        <v>1400</v>
      </c>
      <c r="F34" s="48">
        <v>1400</v>
      </c>
      <c r="G34" s="50"/>
      <c r="H34" s="49"/>
      <c r="I34" s="51" t="e">
        <f t="shared" si="3"/>
        <v>#DIV/0!</v>
      </c>
      <c r="J34" s="52"/>
      <c r="K34" s="53"/>
      <c r="L34" s="48"/>
      <c r="M34" s="48"/>
    </row>
    <row r="35" spans="1:13" hidden="1" x14ac:dyDescent="0.25">
      <c r="A35" s="10"/>
      <c r="B35" s="11"/>
      <c r="C35" s="12"/>
      <c r="D35" s="11" t="s">
        <v>6</v>
      </c>
      <c r="E35" s="11" t="s">
        <v>7</v>
      </c>
      <c r="F35" s="11" t="s">
        <v>8</v>
      </c>
      <c r="G35" s="13"/>
      <c r="H35" s="12"/>
      <c r="I35" s="14"/>
      <c r="J35" s="15"/>
      <c r="K35" s="16"/>
      <c r="L35" s="11" t="s">
        <v>11</v>
      </c>
      <c r="M35" s="48"/>
    </row>
    <row r="36" spans="1:13" hidden="1" x14ac:dyDescent="0.25">
      <c r="A36" s="10"/>
      <c r="B36" s="11"/>
      <c r="C36" s="12"/>
      <c r="D36" s="11" t="s">
        <v>13</v>
      </c>
      <c r="E36" s="18">
        <v>2007</v>
      </c>
      <c r="F36" s="18">
        <v>2007</v>
      </c>
      <c r="G36" s="13"/>
      <c r="H36" s="12"/>
      <c r="I36" s="19"/>
      <c r="J36" s="20"/>
      <c r="K36" s="21"/>
      <c r="L36" s="17"/>
      <c r="M36" s="48"/>
    </row>
    <row r="37" spans="1:13" hidden="1" x14ac:dyDescent="0.25">
      <c r="A37" s="61"/>
      <c r="B37" s="62"/>
      <c r="C37" s="63"/>
      <c r="D37" s="64"/>
      <c r="E37" s="65"/>
      <c r="F37" s="65"/>
      <c r="G37" s="66"/>
      <c r="H37" s="63"/>
      <c r="I37" s="51" t="e">
        <f t="shared" ref="I37:I38" si="4">H37/G37*100</f>
        <v>#DIV/0!</v>
      </c>
      <c r="J37" s="67"/>
      <c r="K37" s="68"/>
      <c r="L37" s="48"/>
      <c r="M37" s="48"/>
    </row>
    <row r="38" spans="1:13" hidden="1" x14ac:dyDescent="0.25">
      <c r="A38" s="47"/>
      <c r="B38" s="48"/>
      <c r="C38" s="49"/>
      <c r="D38" s="48">
        <v>30</v>
      </c>
      <c r="E38" s="48">
        <v>30</v>
      </c>
      <c r="F38" s="48">
        <v>30</v>
      </c>
      <c r="G38" s="50"/>
      <c r="H38" s="49"/>
      <c r="I38" s="51" t="e">
        <f t="shared" si="4"/>
        <v>#DIV/0!</v>
      </c>
      <c r="J38" s="52"/>
      <c r="K38" s="53"/>
      <c r="L38" s="48"/>
      <c r="M38" s="48"/>
    </row>
    <row r="39" spans="1:13" hidden="1" x14ac:dyDescent="0.25">
      <c r="A39" s="60"/>
      <c r="B39" s="48"/>
      <c r="C39" s="49"/>
      <c r="D39" s="48"/>
      <c r="E39" s="48"/>
      <c r="F39" s="48"/>
      <c r="G39" s="50"/>
      <c r="H39" s="49"/>
      <c r="I39" s="51"/>
      <c r="J39" s="52"/>
      <c r="K39" s="53"/>
      <c r="L39" s="48"/>
      <c r="M39" s="48"/>
    </row>
    <row r="40" spans="1:13" hidden="1" x14ac:dyDescent="0.25">
      <c r="A40" s="69"/>
      <c r="B40" s="55"/>
      <c r="C40" s="56"/>
      <c r="D40" s="55"/>
      <c r="E40" s="55"/>
      <c r="F40" s="55"/>
      <c r="G40" s="70"/>
      <c r="H40" s="56"/>
      <c r="I40" s="31"/>
      <c r="J40" s="58"/>
      <c r="K40" s="57"/>
      <c r="L40" s="55"/>
      <c r="M40" s="55"/>
    </row>
    <row r="41" spans="1:13" hidden="1" x14ac:dyDescent="0.25">
      <c r="A41" s="10"/>
      <c r="B41" s="11"/>
      <c r="C41" s="12"/>
      <c r="D41" s="11" t="s">
        <v>6</v>
      </c>
      <c r="E41" s="11" t="s">
        <v>7</v>
      </c>
      <c r="F41" s="11" t="s">
        <v>8</v>
      </c>
      <c r="G41" s="13"/>
      <c r="H41" s="12"/>
      <c r="I41" s="14" t="s">
        <v>10</v>
      </c>
      <c r="J41" s="15"/>
      <c r="K41" s="16"/>
      <c r="L41" s="11" t="s">
        <v>11</v>
      </c>
      <c r="M41" s="17"/>
    </row>
    <row r="42" spans="1:13" hidden="1" x14ac:dyDescent="0.25">
      <c r="A42" s="10"/>
      <c r="B42" s="11"/>
      <c r="C42" s="12"/>
      <c r="D42" s="11" t="s">
        <v>13</v>
      </c>
      <c r="E42" s="18">
        <v>2007</v>
      </c>
      <c r="F42" s="18">
        <v>2007</v>
      </c>
      <c r="G42" s="13"/>
      <c r="H42" s="12"/>
      <c r="I42" s="19" t="s">
        <v>15</v>
      </c>
      <c r="J42" s="20"/>
      <c r="K42" s="21"/>
      <c r="L42" s="17"/>
      <c r="M42" s="17"/>
    </row>
    <row r="43" spans="1:13" hidden="1" x14ac:dyDescent="0.25">
      <c r="A43" s="71"/>
      <c r="B43" s="72"/>
      <c r="C43" s="73"/>
      <c r="D43" s="72"/>
      <c r="E43" s="74"/>
      <c r="F43" s="74"/>
      <c r="G43" s="75"/>
      <c r="H43" s="73"/>
      <c r="I43" s="76"/>
      <c r="J43" s="77"/>
      <c r="K43" s="78"/>
      <c r="L43" s="79"/>
      <c r="M43" s="79"/>
    </row>
    <row r="44" spans="1:13" hidden="1" x14ac:dyDescent="0.25">
      <c r="A44" s="80"/>
      <c r="B44" s="81"/>
      <c r="C44" s="73"/>
      <c r="D44" s="72"/>
      <c r="E44" s="74"/>
      <c r="F44" s="74"/>
      <c r="G44" s="82"/>
      <c r="H44" s="73"/>
      <c r="I44" s="51">
        <v>0</v>
      </c>
      <c r="J44" s="77"/>
      <c r="K44" s="78"/>
      <c r="L44" s="83"/>
      <c r="M44" s="79"/>
    </row>
    <row r="45" spans="1:13" x14ac:dyDescent="0.25">
      <c r="A45" s="34">
        <v>200</v>
      </c>
      <c r="B45" s="84" t="s">
        <v>21</v>
      </c>
      <c r="C45" s="85">
        <f>C47+C53+C77+C84</f>
        <v>128.62</v>
      </c>
      <c r="D45" s="86">
        <f>D47+D52+D76+D83+D95</f>
        <v>32138</v>
      </c>
      <c r="E45" s="86">
        <f>E47+E52+E76+E83+E95</f>
        <v>8067</v>
      </c>
      <c r="F45" s="86">
        <f>F47+F52+F76+F83+F95</f>
        <v>8400</v>
      </c>
      <c r="G45" s="85">
        <f>G47+G52+G76+G83</f>
        <v>231.32000000000002</v>
      </c>
      <c r="H45" s="85">
        <f>H47+H52+H76+H83</f>
        <v>239.78</v>
      </c>
      <c r="I45" s="51">
        <f>H45/G45*100</f>
        <v>103.65727131246756</v>
      </c>
      <c r="J45" s="87"/>
      <c r="K45" s="85"/>
      <c r="L45" s="83"/>
    </row>
    <row r="46" spans="1:13" hidden="1" x14ac:dyDescent="0.25">
      <c r="A46" s="34"/>
    </row>
    <row r="47" spans="1:13" x14ac:dyDescent="0.25">
      <c r="A47" s="40">
        <v>210</v>
      </c>
      <c r="B47" s="41" t="s">
        <v>22</v>
      </c>
      <c r="C47" s="151">
        <v>57.2</v>
      </c>
      <c r="D47" s="41">
        <f>SUM(D48:D50)</f>
        <v>2500</v>
      </c>
      <c r="E47" s="41">
        <f>SUM(E48:E50)</f>
        <v>2510</v>
      </c>
      <c r="F47" s="41">
        <f>SUM(F48:F50)</f>
        <v>2530</v>
      </c>
      <c r="G47" s="43">
        <v>60</v>
      </c>
      <c r="H47" s="43">
        <v>63.92</v>
      </c>
      <c r="I47" s="44">
        <f t="shared" ref="I47:I50" si="5">H47/G47*100</f>
        <v>106.53333333333335</v>
      </c>
      <c r="J47" s="45"/>
      <c r="K47" s="28"/>
      <c r="L47" s="46"/>
      <c r="M47" s="46"/>
    </row>
    <row r="48" spans="1:13" x14ac:dyDescent="0.25">
      <c r="A48" s="47">
        <v>212</v>
      </c>
      <c r="B48" s="48" t="s">
        <v>23</v>
      </c>
      <c r="C48" s="146">
        <v>0</v>
      </c>
      <c r="D48" s="48">
        <v>150</v>
      </c>
      <c r="E48" s="48">
        <v>100</v>
      </c>
      <c r="F48" s="48">
        <v>120</v>
      </c>
      <c r="G48" s="50">
        <v>60</v>
      </c>
      <c r="H48" s="49">
        <v>63.92</v>
      </c>
      <c r="I48" s="44">
        <f t="shared" si="5"/>
        <v>106.53333333333335</v>
      </c>
      <c r="J48" s="52"/>
      <c r="K48" s="28"/>
      <c r="L48" s="48"/>
      <c r="M48" s="48"/>
    </row>
    <row r="49" spans="1:13" hidden="1" x14ac:dyDescent="0.25">
      <c r="A49" s="47"/>
      <c r="B49" s="48"/>
      <c r="C49" s="146">
        <v>57.2</v>
      </c>
      <c r="D49" s="48">
        <v>1550</v>
      </c>
      <c r="E49" s="48">
        <v>1610</v>
      </c>
      <c r="F49" s="48">
        <v>1610</v>
      </c>
      <c r="G49" s="50"/>
      <c r="H49" s="49"/>
      <c r="I49" s="51" t="e">
        <f t="shared" si="5"/>
        <v>#DIV/0!</v>
      </c>
      <c r="J49" s="52"/>
      <c r="K49" s="28"/>
      <c r="L49" s="48"/>
      <c r="M49" s="48"/>
    </row>
    <row r="50" spans="1:13" hidden="1" x14ac:dyDescent="0.25">
      <c r="A50" s="54"/>
      <c r="B50" s="55"/>
      <c r="C50" s="146"/>
      <c r="D50" s="55">
        <v>800</v>
      </c>
      <c r="E50" s="55">
        <v>800</v>
      </c>
      <c r="F50" s="55">
        <v>800</v>
      </c>
      <c r="G50" s="70"/>
      <c r="H50" s="56"/>
      <c r="I50" s="31" t="e">
        <f t="shared" si="5"/>
        <v>#DIV/0!</v>
      </c>
      <c r="J50" s="58"/>
      <c r="K50" s="57"/>
      <c r="L50" s="55"/>
      <c r="M50" s="55"/>
    </row>
    <row r="51" spans="1:13" hidden="1" x14ac:dyDescent="0.25">
      <c r="A51" s="34"/>
      <c r="C51" s="147"/>
    </row>
    <row r="52" spans="1:13" x14ac:dyDescent="0.25">
      <c r="A52" s="40">
        <v>220</v>
      </c>
      <c r="B52" s="41" t="s">
        <v>24</v>
      </c>
      <c r="C52" s="35">
        <v>138.25</v>
      </c>
      <c r="D52" s="41">
        <f>SUM(D53:D72)</f>
        <v>5008</v>
      </c>
      <c r="E52" s="41">
        <f>SUM(E53:E72)</f>
        <v>4727</v>
      </c>
      <c r="F52" s="41">
        <f>SUM(F53:F72)</f>
        <v>4810</v>
      </c>
      <c r="G52" s="59">
        <f>SUM(G53:G58)+SUM(G64:G72)+G61</f>
        <v>148.47000000000003</v>
      </c>
      <c r="H52" s="59">
        <f>SUM(H53:H58)+SUM(H64:H72)+H61</f>
        <v>142.5</v>
      </c>
      <c r="I52" s="44">
        <f t="shared" ref="I52:I56" si="6">H52/G52*100</f>
        <v>95.978985653667394</v>
      </c>
      <c r="J52" s="45"/>
      <c r="K52" s="59"/>
      <c r="L52" s="46"/>
      <c r="M52" s="46"/>
    </row>
    <row r="53" spans="1:13" x14ac:dyDescent="0.25">
      <c r="A53" s="47">
        <v>221</v>
      </c>
      <c r="B53" s="48" t="s">
        <v>25</v>
      </c>
      <c r="C53" s="148">
        <v>32</v>
      </c>
      <c r="D53" s="48">
        <v>2160</v>
      </c>
      <c r="E53" s="48">
        <v>1700</v>
      </c>
      <c r="F53" s="48">
        <v>1700</v>
      </c>
      <c r="G53" s="50">
        <v>40</v>
      </c>
      <c r="H53" s="49">
        <v>30.86</v>
      </c>
      <c r="I53" s="51">
        <f t="shared" si="6"/>
        <v>77.149999999999991</v>
      </c>
      <c r="J53" s="52"/>
      <c r="K53" s="28"/>
      <c r="L53" s="48"/>
      <c r="M53" s="48"/>
    </row>
    <row r="54" spans="1:13" x14ac:dyDescent="0.25">
      <c r="A54" s="47">
        <v>222</v>
      </c>
      <c r="B54" s="48" t="s">
        <v>26</v>
      </c>
      <c r="C54" s="146">
        <v>14.31</v>
      </c>
      <c r="D54" s="48">
        <v>450</v>
      </c>
      <c r="E54" s="48">
        <v>450</v>
      </c>
      <c r="F54" s="48">
        <v>450</v>
      </c>
      <c r="G54" s="50">
        <v>14</v>
      </c>
      <c r="H54" s="49">
        <v>17.21</v>
      </c>
      <c r="I54" s="51">
        <f t="shared" si="6"/>
        <v>122.92857142857143</v>
      </c>
      <c r="J54" s="52"/>
      <c r="K54" s="53"/>
      <c r="L54" s="48"/>
      <c r="M54" s="48"/>
    </row>
    <row r="55" spans="1:13" x14ac:dyDescent="0.25">
      <c r="A55" s="47">
        <v>223</v>
      </c>
      <c r="B55" s="48" t="s">
        <v>27</v>
      </c>
      <c r="C55" s="146">
        <v>91.74</v>
      </c>
      <c r="D55" s="48"/>
      <c r="E55" s="48">
        <v>0</v>
      </c>
      <c r="F55" s="48">
        <v>0</v>
      </c>
      <c r="G55" s="50">
        <v>94.17</v>
      </c>
      <c r="H55" s="49">
        <v>93.97</v>
      </c>
      <c r="I55" s="44">
        <f t="shared" si="6"/>
        <v>99.787618137411059</v>
      </c>
      <c r="J55" s="52"/>
      <c r="K55" s="53"/>
      <c r="L55" s="48"/>
      <c r="M55" s="48"/>
    </row>
    <row r="56" spans="1:13" x14ac:dyDescent="0.25">
      <c r="A56" s="47">
        <v>229</v>
      </c>
      <c r="B56" s="48" t="s">
        <v>28</v>
      </c>
      <c r="C56" s="146">
        <v>0.3</v>
      </c>
      <c r="D56" s="48">
        <v>200</v>
      </c>
      <c r="E56" s="48">
        <v>300</v>
      </c>
      <c r="F56" s="48">
        <v>300</v>
      </c>
      <c r="G56" s="50">
        <v>0.3</v>
      </c>
      <c r="H56" s="49">
        <v>0.46</v>
      </c>
      <c r="I56" s="51">
        <f t="shared" si="6"/>
        <v>153.33333333333334</v>
      </c>
      <c r="J56" s="52"/>
      <c r="K56" s="28"/>
      <c r="L56" s="48"/>
      <c r="M56" s="48"/>
    </row>
    <row r="57" spans="1:13" hidden="1" x14ac:dyDescent="0.25">
      <c r="A57" s="47"/>
      <c r="B57" s="48"/>
      <c r="C57" s="146">
        <v>0.3</v>
      </c>
      <c r="D57" s="48">
        <v>0</v>
      </c>
      <c r="E57" s="48">
        <v>0</v>
      </c>
      <c r="F57" s="48">
        <v>0</v>
      </c>
      <c r="G57" s="50"/>
      <c r="H57" s="49"/>
      <c r="I57" s="51">
        <v>0</v>
      </c>
      <c r="J57" s="52"/>
      <c r="K57" s="53"/>
      <c r="L57" s="48"/>
      <c r="M57" s="48"/>
    </row>
    <row r="58" spans="1:13" hidden="1" x14ac:dyDescent="0.25">
      <c r="A58" s="47"/>
      <c r="B58" s="48"/>
      <c r="C58" s="49"/>
      <c r="D58" s="48">
        <v>250</v>
      </c>
      <c r="E58" s="48">
        <v>250</v>
      </c>
      <c r="F58" s="48">
        <v>250</v>
      </c>
      <c r="G58" s="88"/>
      <c r="H58" s="49"/>
      <c r="I58" s="51" t="e">
        <f>H58/G58*100</f>
        <v>#DIV/0!</v>
      </c>
      <c r="J58" s="52"/>
      <c r="K58" s="53"/>
      <c r="L58" s="48"/>
      <c r="M58" s="48"/>
    </row>
    <row r="59" spans="1:13" hidden="1" x14ac:dyDescent="0.25">
      <c r="A59" s="10"/>
      <c r="B59" s="11"/>
      <c r="C59" s="12"/>
      <c r="D59" s="11"/>
      <c r="E59" s="11"/>
      <c r="F59" s="11"/>
      <c r="G59" s="13"/>
      <c r="H59" s="12"/>
      <c r="I59" s="14"/>
      <c r="J59" s="15"/>
      <c r="K59" s="16"/>
      <c r="L59" s="11"/>
      <c r="M59" s="48"/>
    </row>
    <row r="60" spans="1:13" hidden="1" x14ac:dyDescent="0.25">
      <c r="A60" s="10"/>
      <c r="B60" s="11"/>
      <c r="C60" s="12"/>
      <c r="D60" s="11"/>
      <c r="E60" s="18"/>
      <c r="F60" s="18"/>
      <c r="G60" s="13"/>
      <c r="H60" s="12"/>
      <c r="I60" s="19"/>
      <c r="J60" s="20"/>
      <c r="K60" s="21"/>
      <c r="L60" s="17"/>
      <c r="M60" s="48"/>
    </row>
    <row r="61" spans="1:13" hidden="1" x14ac:dyDescent="0.25">
      <c r="A61" s="47"/>
      <c r="B61" s="48"/>
      <c r="C61" s="49"/>
      <c r="D61" s="48"/>
      <c r="E61" s="48">
        <v>0</v>
      </c>
      <c r="F61" s="48"/>
      <c r="G61" s="50"/>
      <c r="H61" s="49"/>
      <c r="I61" s="51">
        <v>0</v>
      </c>
      <c r="J61" s="52"/>
      <c r="K61" s="53"/>
      <c r="L61" s="48"/>
      <c r="M61" s="48"/>
    </row>
    <row r="62" spans="1:13" hidden="1" x14ac:dyDescent="0.25">
      <c r="A62" s="10"/>
      <c r="B62" s="11"/>
      <c r="C62" s="12"/>
      <c r="D62" s="11"/>
      <c r="E62" s="11"/>
      <c r="F62" s="11"/>
      <c r="G62" s="13"/>
      <c r="H62" s="12"/>
      <c r="I62" s="14" t="s">
        <v>10</v>
      </c>
      <c r="J62" s="52"/>
      <c r="K62" s="28"/>
      <c r="L62" s="48"/>
      <c r="M62" s="48"/>
    </row>
    <row r="63" spans="1:13" hidden="1" x14ac:dyDescent="0.25">
      <c r="A63" s="10"/>
      <c r="B63" s="11"/>
      <c r="C63" s="12"/>
      <c r="D63" s="11"/>
      <c r="E63" s="18"/>
      <c r="F63" s="18"/>
      <c r="G63" s="13"/>
      <c r="H63" s="12"/>
      <c r="I63" s="19" t="s">
        <v>15</v>
      </c>
      <c r="J63" s="52"/>
      <c r="K63" s="89"/>
      <c r="L63" s="48"/>
      <c r="M63" s="48"/>
    </row>
    <row r="64" spans="1:13" hidden="1" x14ac:dyDescent="0.25">
      <c r="A64" s="47"/>
      <c r="B64" s="48"/>
      <c r="C64" s="49"/>
      <c r="D64" s="48">
        <v>708</v>
      </c>
      <c r="E64" s="48">
        <v>625</v>
      </c>
      <c r="F64" s="48">
        <v>700</v>
      </c>
      <c r="G64" s="50"/>
      <c r="H64" s="49"/>
      <c r="I64" s="51" t="e">
        <f t="shared" ref="I64:I65" si="7">H64/G64*100</f>
        <v>#DIV/0!</v>
      </c>
      <c r="J64" s="52"/>
      <c r="K64" s="53"/>
      <c r="L64" s="48"/>
      <c r="M64" s="48"/>
    </row>
    <row r="65" spans="1:13" hidden="1" x14ac:dyDescent="0.25">
      <c r="A65" s="47"/>
      <c r="B65" s="48"/>
      <c r="C65" s="49"/>
      <c r="D65" s="48"/>
      <c r="E65" s="48"/>
      <c r="F65" s="48"/>
      <c r="G65" s="50"/>
      <c r="H65" s="49"/>
      <c r="I65" s="51" t="e">
        <f t="shared" si="7"/>
        <v>#DIV/0!</v>
      </c>
      <c r="J65" s="52"/>
      <c r="K65" s="28"/>
      <c r="L65" s="48"/>
      <c r="M65" s="48"/>
    </row>
    <row r="66" spans="1:13" hidden="1" x14ac:dyDescent="0.25">
      <c r="A66" s="47"/>
      <c r="B66" s="48"/>
      <c r="C66" s="49"/>
      <c r="D66" s="48"/>
      <c r="E66" s="48"/>
      <c r="F66" s="48"/>
      <c r="G66" s="50"/>
      <c r="H66" s="49"/>
      <c r="I66" s="51">
        <v>0</v>
      </c>
      <c r="J66" s="52"/>
      <c r="K66" s="53"/>
      <c r="L66" s="48"/>
      <c r="M66" s="48"/>
    </row>
    <row r="67" spans="1:13" hidden="1" x14ac:dyDescent="0.25">
      <c r="A67" s="47"/>
      <c r="B67" s="48"/>
      <c r="C67" s="49"/>
      <c r="D67" s="48">
        <v>500</v>
      </c>
      <c r="E67" s="48">
        <v>560</v>
      </c>
      <c r="F67" s="48">
        <v>560</v>
      </c>
      <c r="G67" s="50"/>
      <c r="H67" s="49"/>
      <c r="I67" s="51" t="e">
        <f>H67/G67*100</f>
        <v>#DIV/0!</v>
      </c>
      <c r="J67" s="52"/>
      <c r="K67" s="53"/>
      <c r="L67" s="48"/>
      <c r="M67" s="48"/>
    </row>
    <row r="68" spans="1:13" hidden="1" x14ac:dyDescent="0.25">
      <c r="A68" s="90"/>
      <c r="B68" s="48"/>
      <c r="C68" s="49"/>
      <c r="D68" s="48">
        <v>150</v>
      </c>
      <c r="E68" s="48">
        <v>170</v>
      </c>
      <c r="F68" s="48">
        <v>170</v>
      </c>
      <c r="G68" s="50"/>
      <c r="H68" s="49"/>
      <c r="I68" s="51">
        <v>0</v>
      </c>
      <c r="J68" s="52"/>
      <c r="K68" s="53"/>
      <c r="L68" s="48"/>
      <c r="M68" s="48"/>
    </row>
    <row r="69" spans="1:13" hidden="1" x14ac:dyDescent="0.25">
      <c r="A69" s="47"/>
      <c r="B69" s="48"/>
      <c r="C69" s="49"/>
      <c r="D69" s="48">
        <v>400</v>
      </c>
      <c r="E69" s="48">
        <v>470</v>
      </c>
      <c r="F69" s="48">
        <v>470</v>
      </c>
      <c r="G69" s="50"/>
      <c r="H69" s="49"/>
      <c r="I69" s="51" t="e">
        <f t="shared" ref="I69:I72" si="8">H69/G69*100</f>
        <v>#DIV/0!</v>
      </c>
      <c r="J69" s="52"/>
      <c r="K69" s="53"/>
      <c r="L69" s="48"/>
      <c r="M69" s="48"/>
    </row>
    <row r="70" spans="1:13" hidden="1" x14ac:dyDescent="0.25">
      <c r="A70" s="91"/>
      <c r="B70" s="48"/>
      <c r="C70" s="49"/>
      <c r="D70" s="48"/>
      <c r="E70" s="48"/>
      <c r="F70" s="48"/>
      <c r="G70" s="50"/>
      <c r="H70" s="49"/>
      <c r="I70" s="51" t="e">
        <f t="shared" si="8"/>
        <v>#DIV/0!</v>
      </c>
      <c r="J70" s="52"/>
      <c r="K70" s="53"/>
      <c r="L70" s="48"/>
      <c r="M70" s="48"/>
    </row>
    <row r="71" spans="1:13" hidden="1" x14ac:dyDescent="0.25">
      <c r="A71" s="47"/>
      <c r="B71" s="48"/>
      <c r="C71" s="49"/>
      <c r="D71" s="48">
        <v>170</v>
      </c>
      <c r="E71" s="48">
        <v>190</v>
      </c>
      <c r="F71" s="48">
        <v>190</v>
      </c>
      <c r="G71" s="50"/>
      <c r="H71" s="49"/>
      <c r="I71" s="51" t="e">
        <f t="shared" si="8"/>
        <v>#DIV/0!</v>
      </c>
      <c r="J71" s="52"/>
      <c r="K71" s="53"/>
      <c r="L71" s="48"/>
      <c r="M71" s="48"/>
    </row>
    <row r="72" spans="1:13" hidden="1" x14ac:dyDescent="0.25">
      <c r="A72" s="54"/>
      <c r="B72" s="55"/>
      <c r="C72" s="56"/>
      <c r="D72" s="55">
        <v>20</v>
      </c>
      <c r="E72" s="55">
        <v>12</v>
      </c>
      <c r="F72" s="55">
        <v>20</v>
      </c>
      <c r="G72" s="70"/>
      <c r="H72" s="56"/>
      <c r="I72" s="31" t="e">
        <f t="shared" si="8"/>
        <v>#DIV/0!</v>
      </c>
      <c r="J72" s="58"/>
      <c r="K72" s="57"/>
      <c r="L72" s="55"/>
      <c r="M72" s="55"/>
    </row>
    <row r="73" spans="1:13" x14ac:dyDescent="0.25">
      <c r="A73" s="92" t="s">
        <v>29</v>
      </c>
      <c r="B73" t="s">
        <v>29</v>
      </c>
    </row>
    <row r="74" spans="1:13" hidden="1" x14ac:dyDescent="0.25">
      <c r="A74" s="92" t="s">
        <v>29</v>
      </c>
      <c r="B74" t="s">
        <v>29</v>
      </c>
    </row>
    <row r="75" spans="1:13" hidden="1" x14ac:dyDescent="0.25"/>
    <row r="76" spans="1:13" x14ac:dyDescent="0.25">
      <c r="A76" s="40">
        <v>240</v>
      </c>
      <c r="B76" s="41" t="s">
        <v>30</v>
      </c>
      <c r="C76" s="145">
        <v>0.25</v>
      </c>
      <c r="D76" s="41">
        <v>80</v>
      </c>
      <c r="E76" s="46">
        <v>50</v>
      </c>
      <c r="F76" s="46">
        <v>80</v>
      </c>
      <c r="G76" s="43">
        <v>0.25</v>
      </c>
      <c r="H76" s="42">
        <v>0.13</v>
      </c>
      <c r="I76" s="44">
        <f t="shared" ref="I76:I77" si="9">H76/G76*100</f>
        <v>52</v>
      </c>
      <c r="J76" s="93"/>
      <c r="K76" s="28"/>
      <c r="L76" s="46"/>
      <c r="M76" s="46"/>
    </row>
    <row r="77" spans="1:13" hidden="1" x14ac:dyDescent="0.25">
      <c r="A77" s="47"/>
      <c r="B77" s="48"/>
      <c r="C77" s="146"/>
      <c r="D77" s="48">
        <v>80</v>
      </c>
      <c r="E77" s="48">
        <v>50</v>
      </c>
      <c r="F77" s="48">
        <v>80</v>
      </c>
      <c r="G77" s="50"/>
      <c r="H77" s="49"/>
      <c r="I77" s="51" t="e">
        <f t="shared" si="9"/>
        <v>#DIV/0!</v>
      </c>
      <c r="J77" s="58"/>
      <c r="K77" s="57"/>
      <c r="L77" s="55"/>
      <c r="M77" s="55"/>
    </row>
    <row r="78" spans="1:13" hidden="1" x14ac:dyDescent="0.25">
      <c r="A78" s="34"/>
      <c r="I78" s="94"/>
    </row>
    <row r="79" spans="1:13" hidden="1" x14ac:dyDescent="0.25">
      <c r="A79" s="34"/>
      <c r="I79" s="94"/>
    </row>
    <row r="80" spans="1:13" hidden="1" x14ac:dyDescent="0.25">
      <c r="A80" s="10" t="s">
        <v>3</v>
      </c>
      <c r="B80" s="11" t="s">
        <v>4</v>
      </c>
      <c r="C80" s="149"/>
      <c r="D80" s="11" t="s">
        <v>6</v>
      </c>
      <c r="E80" s="11" t="s">
        <v>7</v>
      </c>
      <c r="F80" s="11" t="s">
        <v>8</v>
      </c>
      <c r="G80" s="13"/>
      <c r="H80" s="12"/>
      <c r="I80" s="14" t="s">
        <v>29</v>
      </c>
      <c r="J80" s="15"/>
      <c r="K80" s="16"/>
      <c r="L80" s="11" t="s">
        <v>11</v>
      </c>
    </row>
    <row r="81" spans="1:13" hidden="1" x14ac:dyDescent="0.25">
      <c r="A81" s="95" t="s">
        <v>12</v>
      </c>
      <c r="B81" s="41"/>
      <c r="C81" s="145"/>
      <c r="D81" s="41" t="s">
        <v>13</v>
      </c>
      <c r="E81" s="96">
        <v>2007</v>
      </c>
      <c r="F81" s="96">
        <v>2007</v>
      </c>
      <c r="G81" s="43"/>
      <c r="H81" s="42"/>
      <c r="I81" s="19" t="s">
        <v>29</v>
      </c>
      <c r="J81" s="20"/>
      <c r="K81" s="21"/>
      <c r="L81" s="17"/>
    </row>
    <row r="82" spans="1:13" hidden="1" x14ac:dyDescent="0.25">
      <c r="A82" s="97"/>
      <c r="B82" s="64"/>
      <c r="C82" s="152"/>
      <c r="D82" s="64"/>
      <c r="E82" s="65"/>
      <c r="F82" s="65"/>
      <c r="G82" s="99"/>
      <c r="H82" s="98"/>
      <c r="I82" s="76"/>
      <c r="J82" s="100"/>
      <c r="K82" s="101"/>
      <c r="L82" s="46"/>
    </row>
    <row r="83" spans="1:13" x14ac:dyDescent="0.25">
      <c r="A83" s="47">
        <v>290</v>
      </c>
      <c r="B83" s="64" t="s">
        <v>31</v>
      </c>
      <c r="C83" s="152">
        <v>39.43</v>
      </c>
      <c r="D83" s="64">
        <f>SUM(D86:D92)</f>
        <v>349</v>
      </c>
      <c r="E83" s="99">
        <f>SUM(E86:E88)+E91+E92</f>
        <v>200</v>
      </c>
      <c r="F83" s="99">
        <f>SUM(F86:F88)+F91+F92</f>
        <v>220</v>
      </c>
      <c r="G83" s="98">
        <v>22.6</v>
      </c>
      <c r="H83" s="98">
        <v>33.229999999999997</v>
      </c>
      <c r="I83" s="51">
        <f t="shared" ref="I83:I84" si="10">H83/G83*100</f>
        <v>147.03539823008848</v>
      </c>
      <c r="J83" s="45"/>
      <c r="K83" s="102"/>
      <c r="L83" s="46"/>
      <c r="M83" s="46"/>
    </row>
    <row r="84" spans="1:13" x14ac:dyDescent="0.25">
      <c r="A84" s="47">
        <v>292</v>
      </c>
      <c r="B84" s="62" t="s">
        <v>32</v>
      </c>
      <c r="C84" s="150">
        <v>39.42</v>
      </c>
      <c r="D84" s="64"/>
      <c r="E84" s="99"/>
      <c r="F84" s="99"/>
      <c r="G84" s="66">
        <v>22.6</v>
      </c>
      <c r="H84" s="63">
        <v>33.229999999999997</v>
      </c>
      <c r="I84" s="44">
        <f t="shared" si="10"/>
        <v>147.03539823008848</v>
      </c>
      <c r="J84" s="103"/>
      <c r="K84" s="28"/>
      <c r="L84" s="48"/>
      <c r="M84" s="48"/>
    </row>
    <row r="85" spans="1:13" hidden="1" x14ac:dyDescent="0.25">
      <c r="A85" s="47"/>
      <c r="B85" s="62"/>
      <c r="C85" s="152"/>
      <c r="D85" s="64"/>
      <c r="E85" s="99"/>
      <c r="F85" s="99"/>
      <c r="G85" s="66"/>
      <c r="H85" s="98"/>
      <c r="I85" s="51">
        <v>0</v>
      </c>
      <c r="J85" s="103"/>
      <c r="K85" s="28"/>
      <c r="L85" s="48"/>
      <c r="M85" s="48"/>
    </row>
    <row r="86" spans="1:13" hidden="1" x14ac:dyDescent="0.25">
      <c r="A86" s="47"/>
      <c r="B86" s="48"/>
      <c r="C86" s="146"/>
      <c r="D86" s="48">
        <v>100</v>
      </c>
      <c r="E86" s="48">
        <v>100</v>
      </c>
      <c r="F86" s="48">
        <v>100</v>
      </c>
      <c r="G86" s="50"/>
      <c r="H86" s="49"/>
      <c r="I86" s="51" t="e">
        <f t="shared" ref="I86:I87" si="11">H86/G86*100</f>
        <v>#DIV/0!</v>
      </c>
      <c r="J86" s="52"/>
      <c r="K86" s="53"/>
      <c r="L86" s="48"/>
      <c r="M86" s="48"/>
    </row>
    <row r="87" spans="1:13" hidden="1" x14ac:dyDescent="0.25">
      <c r="A87" s="47"/>
      <c r="B87" s="48"/>
      <c r="C87" s="146"/>
      <c r="D87" s="48">
        <v>100</v>
      </c>
      <c r="E87" s="48">
        <v>100</v>
      </c>
      <c r="F87" s="48">
        <v>120</v>
      </c>
      <c r="G87" s="50"/>
      <c r="H87" s="49"/>
      <c r="I87" s="51" t="e">
        <f t="shared" si="11"/>
        <v>#DIV/0!</v>
      </c>
      <c r="J87" s="52"/>
      <c r="K87" s="28"/>
      <c r="L87" s="48"/>
      <c r="M87" s="48"/>
    </row>
    <row r="88" spans="1:13" hidden="1" x14ac:dyDescent="0.25">
      <c r="A88" s="54"/>
      <c r="B88" s="55"/>
      <c r="C88" s="147"/>
      <c r="D88" s="55">
        <v>0</v>
      </c>
      <c r="E88" s="55">
        <v>0</v>
      </c>
      <c r="F88" s="55">
        <v>0</v>
      </c>
      <c r="G88" s="70"/>
      <c r="H88" s="56"/>
      <c r="I88" s="31">
        <v>0</v>
      </c>
      <c r="J88" s="58"/>
      <c r="K88" s="57"/>
      <c r="L88" s="48"/>
      <c r="M88" s="48"/>
    </row>
    <row r="89" spans="1:13" hidden="1" x14ac:dyDescent="0.25">
      <c r="A89" s="104" t="s">
        <v>3</v>
      </c>
      <c r="B89" s="105" t="s">
        <v>4</v>
      </c>
      <c r="C89" s="153"/>
      <c r="D89" s="105" t="s">
        <v>6</v>
      </c>
      <c r="E89" s="105" t="s">
        <v>7</v>
      </c>
      <c r="F89" s="105" t="s">
        <v>8</v>
      </c>
      <c r="G89" s="107"/>
      <c r="H89" s="106"/>
      <c r="I89" s="108" t="s">
        <v>10</v>
      </c>
      <c r="J89" s="109"/>
      <c r="K89" s="89"/>
      <c r="L89" s="11" t="s">
        <v>11</v>
      </c>
      <c r="M89" s="48"/>
    </row>
    <row r="90" spans="1:13" hidden="1" x14ac:dyDescent="0.25">
      <c r="A90" s="10" t="s">
        <v>12</v>
      </c>
      <c r="B90" s="11"/>
      <c r="C90" s="149"/>
      <c r="D90" s="11" t="s">
        <v>13</v>
      </c>
      <c r="E90" s="18">
        <v>2007</v>
      </c>
      <c r="F90" s="18">
        <v>2007</v>
      </c>
      <c r="G90" s="13"/>
      <c r="H90" s="12"/>
      <c r="I90" s="19" t="s">
        <v>15</v>
      </c>
      <c r="J90" s="20"/>
      <c r="K90" s="21"/>
      <c r="L90" s="17"/>
      <c r="M90" s="48"/>
    </row>
    <row r="91" spans="1:13" hidden="1" x14ac:dyDescent="0.25">
      <c r="A91" s="110"/>
      <c r="B91" s="17"/>
      <c r="C91" s="144"/>
      <c r="D91" s="17">
        <v>149</v>
      </c>
      <c r="E91" s="17"/>
      <c r="F91" s="17"/>
      <c r="G91" s="30"/>
      <c r="H91" s="29"/>
      <c r="I91" s="26">
        <v>0</v>
      </c>
      <c r="J91" s="52"/>
      <c r="K91" s="53"/>
      <c r="L91" s="48"/>
      <c r="M91" s="48"/>
    </row>
    <row r="92" spans="1:13" hidden="1" x14ac:dyDescent="0.25">
      <c r="A92" s="54"/>
      <c r="B92" s="55"/>
      <c r="C92" s="147"/>
      <c r="D92" s="55">
        <v>0</v>
      </c>
      <c r="E92" s="55">
        <v>0</v>
      </c>
      <c r="F92" s="55">
        <v>0</v>
      </c>
      <c r="G92" s="70"/>
      <c r="H92" s="56"/>
      <c r="I92" s="31">
        <v>0</v>
      </c>
      <c r="J92" s="58"/>
      <c r="K92" s="57"/>
      <c r="L92" s="55"/>
      <c r="M92" s="55"/>
    </row>
    <row r="93" spans="1:13" hidden="1" x14ac:dyDescent="0.25">
      <c r="A93" s="34" t="s">
        <v>29</v>
      </c>
    </row>
    <row r="94" spans="1:13" hidden="1" x14ac:dyDescent="0.25">
      <c r="A94" s="34"/>
    </row>
    <row r="95" spans="1:13" x14ac:dyDescent="0.25">
      <c r="A95" s="40">
        <v>300</v>
      </c>
      <c r="B95" s="41" t="s">
        <v>33</v>
      </c>
      <c r="C95" s="148">
        <v>1591.79</v>
      </c>
      <c r="D95" s="41">
        <f>SUM(D99:D101)+SUM(D104:D125)+D128</f>
        <v>24201</v>
      </c>
      <c r="E95" s="41">
        <f>SUM(E99:E101)+SUM(E104:E125)+E128</f>
        <v>580</v>
      </c>
      <c r="F95" s="41">
        <f>SUM(F99:F101)+SUM(F104:F125)+F128</f>
        <v>760</v>
      </c>
      <c r="G95" s="43">
        <v>1672.25</v>
      </c>
      <c r="H95" s="59">
        <v>1678.8</v>
      </c>
      <c r="I95" s="44">
        <f t="shared" ref="I95:I96" si="12">H95/G95*100</f>
        <v>100.39168784571683</v>
      </c>
      <c r="J95" s="43"/>
      <c r="K95" s="59"/>
      <c r="L95" s="46"/>
      <c r="M95" s="46"/>
    </row>
    <row r="96" spans="1:13" x14ac:dyDescent="0.25">
      <c r="A96" s="47">
        <v>312</v>
      </c>
      <c r="B96" s="62" t="s">
        <v>34</v>
      </c>
      <c r="C96" s="152">
        <v>1591.79</v>
      </c>
      <c r="D96" s="64"/>
      <c r="E96" s="64"/>
      <c r="F96" s="64"/>
      <c r="G96" s="111">
        <v>1586.81</v>
      </c>
      <c r="H96" s="98">
        <v>1678.8</v>
      </c>
      <c r="I96" s="51">
        <f t="shared" si="12"/>
        <v>105.79716538211885</v>
      </c>
      <c r="J96" s="99"/>
      <c r="K96" s="59"/>
      <c r="L96" s="48"/>
      <c r="M96" s="48"/>
    </row>
    <row r="97" spans="1:13" hidden="1" x14ac:dyDescent="0.25">
      <c r="A97" s="47">
        <v>312001</v>
      </c>
      <c r="B97" s="62"/>
      <c r="C97" s="98"/>
      <c r="D97" s="64"/>
      <c r="E97" s="64"/>
      <c r="F97" s="64"/>
      <c r="G97" s="66"/>
      <c r="H97" s="98"/>
      <c r="I97" s="51">
        <v>0</v>
      </c>
      <c r="J97" s="103"/>
      <c r="K97" s="28"/>
      <c r="L97" s="48"/>
      <c r="M97" s="48"/>
    </row>
    <row r="98" spans="1:13" hidden="1" x14ac:dyDescent="0.25">
      <c r="A98" s="47">
        <v>312001</v>
      </c>
      <c r="B98" s="62"/>
      <c r="C98" s="98"/>
      <c r="D98" s="64"/>
      <c r="E98" s="64"/>
      <c r="F98" s="64"/>
      <c r="G98" s="66"/>
      <c r="H98" s="98"/>
      <c r="I98" s="51" t="e">
        <f t="shared" ref="I98:I99" si="13">H98/G98*100</f>
        <v>#DIV/0!</v>
      </c>
      <c r="J98" s="103"/>
      <c r="K98" s="112"/>
      <c r="L98" s="48" t="s">
        <v>35</v>
      </c>
      <c r="M98" s="48"/>
    </row>
    <row r="99" spans="1:13" hidden="1" x14ac:dyDescent="0.25">
      <c r="A99" s="60"/>
      <c r="B99" s="48"/>
      <c r="C99" s="49"/>
      <c r="D99" s="48">
        <v>21028</v>
      </c>
      <c r="E99" s="48">
        <v>0</v>
      </c>
      <c r="F99" s="48"/>
      <c r="G99" s="50"/>
      <c r="H99" s="49"/>
      <c r="I99" s="51" t="e">
        <f t="shared" si="13"/>
        <v>#DIV/0!</v>
      </c>
      <c r="J99" s="52"/>
      <c r="K99" s="53"/>
      <c r="L99" s="48"/>
      <c r="M99" s="48"/>
    </row>
    <row r="100" spans="1:13" hidden="1" x14ac:dyDescent="0.25">
      <c r="A100" s="60"/>
      <c r="B100" s="48"/>
      <c r="C100" s="49"/>
      <c r="D100" s="48">
        <v>800</v>
      </c>
      <c r="E100" s="48">
        <v>0</v>
      </c>
      <c r="F100" s="48"/>
      <c r="G100" s="50"/>
      <c r="H100" s="49"/>
      <c r="I100" s="51">
        <v>0</v>
      </c>
      <c r="J100" s="52"/>
      <c r="K100" s="53"/>
      <c r="L100" s="48"/>
      <c r="M100" s="48"/>
    </row>
    <row r="101" spans="1:13" hidden="1" x14ac:dyDescent="0.25">
      <c r="A101" s="47"/>
      <c r="B101" s="48"/>
      <c r="C101" s="49"/>
      <c r="D101" s="48"/>
      <c r="E101" s="48">
        <v>0</v>
      </c>
      <c r="F101" s="48"/>
      <c r="G101" s="50"/>
      <c r="H101" s="49"/>
      <c r="I101" s="51">
        <v>0</v>
      </c>
      <c r="J101" s="58"/>
      <c r="K101" s="57"/>
      <c r="L101" s="55"/>
      <c r="M101" s="55"/>
    </row>
    <row r="102" spans="1:13" hidden="1" x14ac:dyDescent="0.25">
      <c r="A102" s="104"/>
      <c r="B102" s="105"/>
      <c r="C102" s="106"/>
      <c r="D102" s="105"/>
      <c r="E102" s="105"/>
      <c r="F102" s="105"/>
      <c r="G102" s="107"/>
      <c r="H102" s="106"/>
      <c r="I102" s="113"/>
      <c r="J102" s="15"/>
      <c r="K102" s="16"/>
      <c r="L102" s="11"/>
      <c r="M102" s="17"/>
    </row>
    <row r="103" spans="1:13" hidden="1" x14ac:dyDescent="0.25">
      <c r="A103" s="95"/>
      <c r="B103" s="41"/>
      <c r="C103" s="42"/>
      <c r="D103" s="41"/>
      <c r="E103" s="41"/>
      <c r="F103" s="41"/>
      <c r="G103" s="43"/>
      <c r="H103" s="42"/>
      <c r="I103" s="113"/>
      <c r="J103" s="15"/>
      <c r="K103" s="16"/>
      <c r="L103" s="17"/>
      <c r="M103" s="17"/>
    </row>
    <row r="104" spans="1:13" hidden="1" x14ac:dyDescent="0.25">
      <c r="A104" s="47"/>
      <c r="B104" s="48"/>
      <c r="C104" s="49"/>
      <c r="D104" s="48">
        <v>65</v>
      </c>
      <c r="E104" s="48">
        <v>0</v>
      </c>
      <c r="F104" s="48"/>
      <c r="G104" s="50"/>
      <c r="H104" s="49"/>
      <c r="I104" s="51" t="e">
        <f>H104/G104*100</f>
        <v>#DIV/0!</v>
      </c>
      <c r="J104" s="114"/>
      <c r="K104" s="28"/>
      <c r="L104" s="46"/>
      <c r="M104" s="46"/>
    </row>
    <row r="105" spans="1:13" hidden="1" x14ac:dyDescent="0.25">
      <c r="A105" s="91"/>
      <c r="B105" s="48"/>
      <c r="C105" s="49"/>
      <c r="D105" s="48">
        <v>722</v>
      </c>
      <c r="E105" s="48"/>
      <c r="F105" s="48"/>
      <c r="G105" s="50"/>
      <c r="H105" s="49"/>
      <c r="I105" s="51"/>
      <c r="J105" s="52"/>
      <c r="K105" s="53"/>
      <c r="L105" s="48"/>
      <c r="M105" s="48"/>
    </row>
    <row r="106" spans="1:13" hidden="1" x14ac:dyDescent="0.25">
      <c r="A106" s="47"/>
      <c r="B106" s="48"/>
      <c r="C106" s="49"/>
      <c r="D106" s="48"/>
      <c r="E106" s="48">
        <v>0</v>
      </c>
      <c r="F106" s="48"/>
      <c r="G106" s="50"/>
      <c r="H106" s="49"/>
      <c r="I106" s="51" t="e">
        <f>H106/G106*100</f>
        <v>#DIV/0!</v>
      </c>
      <c r="J106" s="52"/>
      <c r="K106" s="53"/>
      <c r="L106" s="48"/>
      <c r="M106" s="48"/>
    </row>
    <row r="107" spans="1:13" hidden="1" x14ac:dyDescent="0.25">
      <c r="A107" s="47"/>
      <c r="B107" s="48"/>
      <c r="C107" s="49"/>
      <c r="D107" s="48">
        <v>102</v>
      </c>
      <c r="E107" s="48">
        <v>0</v>
      </c>
      <c r="F107" s="48"/>
      <c r="G107" s="50"/>
      <c r="H107" s="49"/>
      <c r="I107" s="51">
        <v>0</v>
      </c>
      <c r="J107" s="52"/>
      <c r="K107" s="53"/>
      <c r="L107" s="48"/>
      <c r="M107" s="48"/>
    </row>
    <row r="108" spans="1:13" hidden="1" x14ac:dyDescent="0.25">
      <c r="A108" s="47"/>
      <c r="B108" s="48"/>
      <c r="C108" s="49"/>
      <c r="D108" s="48"/>
      <c r="E108" s="48"/>
      <c r="F108" s="48"/>
      <c r="G108" s="50"/>
      <c r="H108" s="49"/>
      <c r="I108" s="51" t="e">
        <f t="shared" ref="I108:I109" si="14">H108/G108*100</f>
        <v>#DIV/0!</v>
      </c>
      <c r="J108" s="52"/>
      <c r="K108" s="53"/>
      <c r="L108" s="48" t="s">
        <v>36</v>
      </c>
      <c r="M108" s="48"/>
    </row>
    <row r="109" spans="1:13" hidden="1" x14ac:dyDescent="0.25">
      <c r="A109" s="47"/>
      <c r="B109" s="48"/>
      <c r="C109" s="49"/>
      <c r="D109" s="48"/>
      <c r="E109" s="48"/>
      <c r="F109" s="48"/>
      <c r="G109" s="50"/>
      <c r="H109" s="49"/>
      <c r="I109" s="51" t="e">
        <f t="shared" si="14"/>
        <v>#DIV/0!</v>
      </c>
      <c r="J109" s="52"/>
      <c r="K109" s="53"/>
      <c r="L109" s="48"/>
      <c r="M109" s="48"/>
    </row>
    <row r="110" spans="1:13" hidden="1" x14ac:dyDescent="0.25">
      <c r="A110" s="47"/>
      <c r="B110" s="48"/>
      <c r="C110" s="49"/>
      <c r="D110" s="48"/>
      <c r="E110" s="48"/>
      <c r="F110" s="48"/>
      <c r="G110" s="50"/>
      <c r="H110" s="49"/>
      <c r="I110" s="51">
        <v>0</v>
      </c>
      <c r="J110" s="52"/>
      <c r="K110" s="53"/>
      <c r="L110" s="48"/>
      <c r="M110" s="48"/>
    </row>
    <row r="111" spans="1:13" hidden="1" x14ac:dyDescent="0.25">
      <c r="A111" s="47"/>
      <c r="B111" s="48"/>
      <c r="C111" s="49"/>
      <c r="D111" s="48"/>
      <c r="E111" s="48"/>
      <c r="F111" s="48"/>
      <c r="G111" s="50"/>
      <c r="H111" s="49"/>
      <c r="I111" s="51">
        <v>0</v>
      </c>
      <c r="J111" s="52"/>
      <c r="K111" s="53"/>
      <c r="L111" s="48"/>
      <c r="M111" s="48"/>
    </row>
    <row r="112" spans="1:13" hidden="1" x14ac:dyDescent="0.25">
      <c r="A112" s="47"/>
      <c r="B112" s="48"/>
      <c r="C112" s="49"/>
      <c r="D112" s="48">
        <v>180</v>
      </c>
      <c r="E112" s="48">
        <v>0</v>
      </c>
      <c r="F112" s="48">
        <v>180</v>
      </c>
      <c r="G112" s="50"/>
      <c r="H112" s="49"/>
      <c r="I112" s="51" t="e">
        <f t="shared" ref="I112:I125" si="15">H112/G112*100</f>
        <v>#DIV/0!</v>
      </c>
      <c r="J112" s="52"/>
      <c r="K112" s="28"/>
      <c r="L112" s="48"/>
      <c r="M112" s="48"/>
    </row>
    <row r="113" spans="1:13" hidden="1" x14ac:dyDescent="0.25">
      <c r="A113" s="47"/>
      <c r="B113" s="48"/>
      <c r="C113" s="49"/>
      <c r="D113" s="48" t="s">
        <v>29</v>
      </c>
      <c r="E113" s="48">
        <v>0</v>
      </c>
      <c r="F113" s="48"/>
      <c r="G113" s="50"/>
      <c r="H113" s="49"/>
      <c r="I113" s="51" t="e">
        <f t="shared" si="15"/>
        <v>#DIV/0!</v>
      </c>
      <c r="J113" s="52"/>
      <c r="K113" s="28"/>
      <c r="L113" s="48"/>
      <c r="M113" s="48"/>
    </row>
    <row r="114" spans="1:13" hidden="1" x14ac:dyDescent="0.25">
      <c r="A114" s="47"/>
      <c r="B114" s="48"/>
      <c r="C114" s="49"/>
      <c r="D114" s="48"/>
      <c r="E114" s="48">
        <v>0</v>
      </c>
      <c r="F114" s="48"/>
      <c r="G114" s="50"/>
      <c r="H114" s="49"/>
      <c r="I114" s="51" t="e">
        <f t="shared" si="15"/>
        <v>#DIV/0!</v>
      </c>
      <c r="J114" s="52"/>
      <c r="K114" s="28"/>
      <c r="L114" s="48"/>
      <c r="M114" s="48"/>
    </row>
    <row r="115" spans="1:13" hidden="1" x14ac:dyDescent="0.25">
      <c r="A115" s="47"/>
      <c r="B115" s="48"/>
      <c r="C115" s="49"/>
      <c r="D115" s="48">
        <v>174</v>
      </c>
      <c r="E115" s="48">
        <v>180</v>
      </c>
      <c r="F115" s="48">
        <v>180</v>
      </c>
      <c r="G115" s="50"/>
      <c r="H115" s="49"/>
      <c r="I115" s="51" t="e">
        <f t="shared" si="15"/>
        <v>#DIV/0!</v>
      </c>
      <c r="J115" s="52"/>
      <c r="K115" s="28"/>
      <c r="L115" s="48"/>
      <c r="M115" s="48"/>
    </row>
    <row r="116" spans="1:13" hidden="1" x14ac:dyDescent="0.25">
      <c r="A116" s="47"/>
      <c r="B116" s="48"/>
      <c r="C116" s="49"/>
      <c r="D116" s="48">
        <v>170</v>
      </c>
      <c r="E116" s="48"/>
      <c r="F116" s="48"/>
      <c r="G116" s="50"/>
      <c r="H116" s="49"/>
      <c r="I116" s="51" t="e">
        <f t="shared" si="15"/>
        <v>#DIV/0!</v>
      </c>
      <c r="J116" s="52"/>
      <c r="K116" s="28"/>
      <c r="L116" s="48"/>
      <c r="M116" s="48"/>
    </row>
    <row r="117" spans="1:13" hidden="1" x14ac:dyDescent="0.25">
      <c r="A117" s="47"/>
      <c r="B117" s="48"/>
      <c r="C117" s="49"/>
      <c r="D117" s="48"/>
      <c r="E117" s="48"/>
      <c r="F117" s="48"/>
      <c r="G117" s="50"/>
      <c r="H117" s="49"/>
      <c r="I117" s="51" t="e">
        <f t="shared" si="15"/>
        <v>#DIV/0!</v>
      </c>
      <c r="J117" s="52"/>
      <c r="K117" s="28"/>
      <c r="L117" s="48"/>
      <c r="M117" s="48"/>
    </row>
    <row r="118" spans="1:13" hidden="1" x14ac:dyDescent="0.25">
      <c r="A118" s="47"/>
      <c r="B118" s="48"/>
      <c r="C118" s="49"/>
      <c r="D118" s="48">
        <v>300</v>
      </c>
      <c r="E118" s="48">
        <v>0</v>
      </c>
      <c r="F118" s="48"/>
      <c r="G118" s="50"/>
      <c r="H118" s="49"/>
      <c r="I118" s="51" t="e">
        <f t="shared" si="15"/>
        <v>#DIV/0!</v>
      </c>
      <c r="J118" s="52"/>
      <c r="K118" s="28"/>
      <c r="L118" s="48"/>
      <c r="M118" s="48"/>
    </row>
    <row r="119" spans="1:13" hidden="1" x14ac:dyDescent="0.25">
      <c r="A119" s="47"/>
      <c r="B119" s="48"/>
      <c r="C119" s="49"/>
      <c r="D119" s="48">
        <v>80</v>
      </c>
      <c r="E119" s="48"/>
      <c r="F119" s="48"/>
      <c r="G119" s="50"/>
      <c r="H119" s="49"/>
      <c r="I119" s="51" t="e">
        <f t="shared" si="15"/>
        <v>#DIV/0!</v>
      </c>
      <c r="J119" s="52"/>
      <c r="K119" s="53"/>
      <c r="L119" s="48"/>
      <c r="M119" s="48"/>
    </row>
    <row r="120" spans="1:13" hidden="1" x14ac:dyDescent="0.25">
      <c r="A120" s="47"/>
      <c r="B120" s="48"/>
      <c r="C120" s="49"/>
      <c r="D120" s="48"/>
      <c r="E120" s="48"/>
      <c r="F120" s="48"/>
      <c r="G120" s="88"/>
      <c r="H120" s="49"/>
      <c r="I120" s="51" t="e">
        <f t="shared" si="15"/>
        <v>#DIV/0!</v>
      </c>
      <c r="J120" s="52"/>
      <c r="K120" s="53"/>
      <c r="L120" s="48"/>
      <c r="M120" s="48"/>
    </row>
    <row r="121" spans="1:13" hidden="1" x14ac:dyDescent="0.25">
      <c r="A121" s="115"/>
      <c r="B121" s="62"/>
      <c r="C121" s="49"/>
      <c r="D121" s="48"/>
      <c r="E121" s="48"/>
      <c r="F121" s="48"/>
      <c r="G121" s="50"/>
      <c r="H121" s="49"/>
      <c r="I121" s="51" t="e">
        <f t="shared" si="15"/>
        <v>#DIV/0!</v>
      </c>
      <c r="J121" s="52"/>
      <c r="K121" s="53"/>
      <c r="L121" s="48"/>
      <c r="M121" s="48"/>
    </row>
    <row r="122" spans="1:13" hidden="1" x14ac:dyDescent="0.25">
      <c r="A122" s="47"/>
      <c r="B122" s="48"/>
      <c r="C122" s="49"/>
      <c r="D122" s="48"/>
      <c r="E122" s="48"/>
      <c r="F122" s="48"/>
      <c r="G122" s="50"/>
      <c r="H122" s="49"/>
      <c r="I122" s="51" t="e">
        <f t="shared" si="15"/>
        <v>#DIV/0!</v>
      </c>
      <c r="J122" s="52"/>
      <c r="K122" s="53"/>
      <c r="L122" s="48"/>
      <c r="M122" s="48"/>
    </row>
    <row r="123" spans="1:13" hidden="1" x14ac:dyDescent="0.25">
      <c r="A123" s="47"/>
      <c r="B123" s="48"/>
      <c r="C123" s="49"/>
      <c r="D123" s="48">
        <v>180</v>
      </c>
      <c r="E123" s="48"/>
      <c r="F123" s="48"/>
      <c r="G123" s="50"/>
      <c r="H123" s="49"/>
      <c r="I123" s="51" t="e">
        <f t="shared" si="15"/>
        <v>#DIV/0!</v>
      </c>
      <c r="J123" s="52"/>
      <c r="K123" s="53"/>
      <c r="L123" s="48"/>
      <c r="M123" s="48"/>
    </row>
    <row r="124" spans="1:13" hidden="1" x14ac:dyDescent="0.25">
      <c r="A124" s="91"/>
      <c r="B124" s="48"/>
      <c r="C124" s="49"/>
      <c r="D124" s="48">
        <v>300</v>
      </c>
      <c r="E124" s="48">
        <v>300</v>
      </c>
      <c r="F124" s="48">
        <v>300</v>
      </c>
      <c r="G124" s="50"/>
      <c r="H124" s="49"/>
      <c r="I124" s="51" t="e">
        <f t="shared" si="15"/>
        <v>#DIV/0!</v>
      </c>
      <c r="J124" s="52"/>
      <c r="K124" s="53"/>
      <c r="L124" s="48"/>
      <c r="M124" s="48"/>
    </row>
    <row r="125" spans="1:13" hidden="1" x14ac:dyDescent="0.25">
      <c r="A125" s="54"/>
      <c r="B125" s="55"/>
      <c r="C125" s="56"/>
      <c r="D125" s="55">
        <v>100</v>
      </c>
      <c r="E125" s="55">
        <v>100</v>
      </c>
      <c r="F125" s="55">
        <v>100</v>
      </c>
      <c r="G125" s="70"/>
      <c r="H125" s="56"/>
      <c r="I125" s="31" t="e">
        <f t="shared" si="15"/>
        <v>#DIV/0!</v>
      </c>
      <c r="J125" s="58"/>
      <c r="K125" s="57"/>
      <c r="L125" s="55"/>
      <c r="M125" s="55"/>
    </row>
    <row r="126" spans="1:13" hidden="1" x14ac:dyDescent="0.25">
      <c r="A126" s="10"/>
      <c r="B126" s="11"/>
      <c r="C126" s="12"/>
      <c r="D126" s="11"/>
      <c r="E126" s="11"/>
      <c r="F126" s="11"/>
      <c r="G126" s="13"/>
      <c r="H126" s="12"/>
      <c r="I126" s="14"/>
      <c r="J126" s="15"/>
      <c r="K126" s="16"/>
      <c r="L126" s="11"/>
      <c r="M126" s="79"/>
    </row>
    <row r="127" spans="1:13" hidden="1" x14ac:dyDescent="0.25">
      <c r="A127" s="10"/>
      <c r="B127" s="11"/>
      <c r="C127" s="12"/>
      <c r="D127" s="11"/>
      <c r="E127" s="18"/>
      <c r="F127" s="18"/>
      <c r="G127" s="13"/>
      <c r="H127" s="12"/>
      <c r="I127" s="19"/>
      <c r="J127" s="20"/>
      <c r="K127" s="21"/>
      <c r="L127" s="17"/>
    </row>
    <row r="128" spans="1:13" hidden="1" x14ac:dyDescent="0.25">
      <c r="A128" s="23"/>
      <c r="B128" s="11" t="s">
        <v>37</v>
      </c>
      <c r="C128" s="29"/>
      <c r="D128" s="17">
        <v>0</v>
      </c>
      <c r="E128" s="17">
        <v>0</v>
      </c>
      <c r="F128" s="17">
        <v>0</v>
      </c>
      <c r="G128" s="30"/>
      <c r="H128" s="29"/>
      <c r="I128" s="26" t="e">
        <f>H128/G128*100</f>
        <v>#DIV/0!</v>
      </c>
      <c r="J128" s="15"/>
      <c r="K128" s="28"/>
      <c r="L128" s="17" t="s">
        <v>38</v>
      </c>
      <c r="M128" s="17"/>
    </row>
    <row r="129" spans="1:13" hidden="1" x14ac:dyDescent="0.25"/>
    <row r="130" spans="1:13" hidden="1" x14ac:dyDescent="0.25"/>
    <row r="132" spans="1:13" ht="22.5" customHeight="1" x14ac:dyDescent="0.25">
      <c r="A132" s="116"/>
      <c r="B132" s="117" t="s">
        <v>39</v>
      </c>
      <c r="C132" s="143">
        <v>5229.41</v>
      </c>
      <c r="D132" s="117">
        <f>D45+D12</f>
        <v>108995</v>
      </c>
      <c r="E132" s="117">
        <f>E45+E12</f>
        <v>85751</v>
      </c>
      <c r="F132" s="117">
        <f>F45+F12</f>
        <v>86307</v>
      </c>
      <c r="G132" s="25">
        <f>G45+G12+G95</f>
        <v>5469.89</v>
      </c>
      <c r="H132" s="25">
        <f>H45+H12+H95</f>
        <v>5647.76</v>
      </c>
      <c r="I132" s="26">
        <f>H132/G132*100</f>
        <v>103.25180213861704</v>
      </c>
      <c r="J132" s="27"/>
      <c r="K132" s="25"/>
      <c r="L132" s="17"/>
      <c r="M132" s="17"/>
    </row>
    <row r="133" spans="1:13" hidden="1" x14ac:dyDescent="0.25">
      <c r="A133" s="1"/>
      <c r="B133" s="2"/>
      <c r="C133" s="154"/>
      <c r="D133" s="2"/>
      <c r="E133" s="2"/>
      <c r="F133" s="2"/>
      <c r="G133" s="4"/>
      <c r="H133" s="3"/>
      <c r="I133" s="5"/>
    </row>
    <row r="134" spans="1:13" hidden="1" x14ac:dyDescent="0.25">
      <c r="A134" s="1"/>
      <c r="B134" s="2"/>
      <c r="C134" s="154"/>
      <c r="D134" s="2"/>
      <c r="E134" s="2"/>
      <c r="F134" s="2"/>
      <c r="G134" s="4"/>
      <c r="H134" s="3"/>
      <c r="I134" s="5"/>
    </row>
    <row r="135" spans="1:13" hidden="1" x14ac:dyDescent="0.25">
      <c r="A135" s="1"/>
      <c r="B135" s="2"/>
      <c r="C135" s="154"/>
      <c r="D135" s="2"/>
      <c r="E135" s="2"/>
      <c r="F135" s="2"/>
      <c r="G135" s="4"/>
      <c r="H135" s="3"/>
      <c r="I135" s="5"/>
    </row>
    <row r="136" spans="1:13" hidden="1" x14ac:dyDescent="0.25">
      <c r="A136" s="1"/>
      <c r="B136" s="2"/>
      <c r="C136" s="154"/>
      <c r="D136" s="2"/>
      <c r="E136" s="2"/>
      <c r="F136" s="2"/>
      <c r="G136" s="4"/>
      <c r="H136" s="3"/>
      <c r="I136" s="5"/>
    </row>
    <row r="137" spans="1:13" hidden="1" x14ac:dyDescent="0.25">
      <c r="A137" s="10" t="s">
        <v>3</v>
      </c>
      <c r="B137" s="11" t="s">
        <v>4</v>
      </c>
      <c r="C137" s="149"/>
      <c r="D137" s="11" t="s">
        <v>6</v>
      </c>
      <c r="E137" s="11" t="s">
        <v>7</v>
      </c>
      <c r="F137" s="11" t="s">
        <v>8</v>
      </c>
      <c r="G137" s="13"/>
      <c r="H137" s="12"/>
      <c r="I137" s="14" t="s">
        <v>10</v>
      </c>
      <c r="J137" s="15"/>
      <c r="K137" s="16"/>
      <c r="L137" s="11" t="s">
        <v>11</v>
      </c>
    </row>
    <row r="138" spans="1:13" hidden="1" x14ac:dyDescent="0.25">
      <c r="A138" s="10" t="s">
        <v>12</v>
      </c>
      <c r="B138" s="11"/>
      <c r="C138" s="149"/>
      <c r="D138" s="11" t="s">
        <v>13</v>
      </c>
      <c r="E138" s="18">
        <v>2007</v>
      </c>
      <c r="F138" s="18">
        <v>2007</v>
      </c>
      <c r="G138" s="13"/>
      <c r="H138" s="12"/>
      <c r="I138" s="19" t="s">
        <v>15</v>
      </c>
      <c r="J138" s="20"/>
      <c r="K138" s="21"/>
      <c r="L138" s="17"/>
    </row>
    <row r="139" spans="1:13" hidden="1" x14ac:dyDescent="0.25">
      <c r="A139" s="95"/>
      <c r="B139" s="41"/>
      <c r="C139" s="145"/>
      <c r="D139" s="41"/>
      <c r="E139" s="96"/>
      <c r="F139" s="96"/>
      <c r="G139" s="43"/>
      <c r="H139" s="42"/>
      <c r="I139" s="19"/>
      <c r="J139" s="100"/>
      <c r="K139" s="101"/>
      <c r="L139" s="46"/>
    </row>
    <row r="140" spans="1:13" hidden="1" x14ac:dyDescent="0.25">
      <c r="A140" s="10"/>
      <c r="B140" s="11"/>
      <c r="C140" s="149"/>
      <c r="D140" s="11"/>
      <c r="E140" s="11"/>
      <c r="F140" s="11"/>
      <c r="G140" s="13"/>
      <c r="H140" s="12"/>
      <c r="I140" s="14"/>
      <c r="J140" s="100"/>
      <c r="K140" s="101"/>
      <c r="L140" s="46"/>
    </row>
    <row r="141" spans="1:13" hidden="1" x14ac:dyDescent="0.25">
      <c r="A141" s="10"/>
      <c r="B141" s="11"/>
      <c r="C141" s="149"/>
      <c r="D141" s="11"/>
      <c r="E141" s="18"/>
      <c r="F141" s="18"/>
      <c r="G141" s="13"/>
      <c r="H141" s="12"/>
      <c r="I141" s="19"/>
      <c r="J141" s="100"/>
      <c r="K141" s="101"/>
      <c r="L141" s="46"/>
    </row>
    <row r="142" spans="1:13" x14ac:dyDescent="0.25">
      <c r="A142" s="40">
        <v>230</v>
      </c>
      <c r="B142" s="118" t="s">
        <v>40</v>
      </c>
      <c r="C142" s="145">
        <v>117.32</v>
      </c>
      <c r="D142" s="41">
        <f>SUM(D143:D148)</f>
        <v>1455</v>
      </c>
      <c r="E142" s="41">
        <f>SUM(E143:E148)</f>
        <v>150</v>
      </c>
      <c r="F142" s="41">
        <f>SUM(F143:F148)</f>
        <v>150</v>
      </c>
      <c r="G142" s="43">
        <v>77.709999999999994</v>
      </c>
      <c r="H142" s="42">
        <v>80.650000000000006</v>
      </c>
      <c r="I142" s="51" t="s">
        <v>29</v>
      </c>
      <c r="J142" s="43"/>
      <c r="K142" s="28"/>
      <c r="L142" s="46"/>
      <c r="M142" s="46"/>
    </row>
    <row r="143" spans="1:13" hidden="1" x14ac:dyDescent="0.25">
      <c r="A143" s="60"/>
      <c r="B143" s="48"/>
      <c r="C143" s="146"/>
      <c r="D143" s="48">
        <v>0</v>
      </c>
      <c r="E143" s="48">
        <v>0</v>
      </c>
      <c r="F143" s="48"/>
      <c r="G143" s="50"/>
      <c r="H143" s="49"/>
      <c r="I143" s="51"/>
      <c r="J143" s="52"/>
      <c r="K143" s="53"/>
      <c r="L143" s="48"/>
      <c r="M143" s="48"/>
    </row>
    <row r="144" spans="1:13" x14ac:dyDescent="0.25">
      <c r="A144" s="60">
        <v>231</v>
      </c>
      <c r="B144" s="48" t="s">
        <v>41</v>
      </c>
      <c r="C144" s="146">
        <v>15.57</v>
      </c>
      <c r="D144" s="48"/>
      <c r="E144" s="48"/>
      <c r="F144" s="48"/>
      <c r="G144" s="50">
        <v>70.010000000000005</v>
      </c>
      <c r="H144" s="49">
        <v>70.010000000000005</v>
      </c>
      <c r="I144" s="51"/>
      <c r="J144" s="52"/>
      <c r="K144" s="53"/>
      <c r="L144" s="48"/>
      <c r="M144" s="48"/>
    </row>
    <row r="145" spans="1:13" x14ac:dyDescent="0.25">
      <c r="A145" s="47">
        <v>233</v>
      </c>
      <c r="B145" s="48" t="s">
        <v>42</v>
      </c>
      <c r="C145" s="146">
        <v>101.75</v>
      </c>
      <c r="D145" s="48">
        <v>255</v>
      </c>
      <c r="E145" s="48">
        <v>150</v>
      </c>
      <c r="F145" s="48">
        <v>150</v>
      </c>
      <c r="G145" s="50">
        <v>7.7</v>
      </c>
      <c r="H145" s="49">
        <v>10.64</v>
      </c>
      <c r="I145" s="26">
        <v>0</v>
      </c>
      <c r="J145" s="52"/>
      <c r="K145" s="119"/>
      <c r="L145" s="48"/>
      <c r="M145" s="48"/>
    </row>
    <row r="146" spans="1:13" hidden="1" x14ac:dyDescent="0.25">
      <c r="A146" s="60"/>
      <c r="B146" s="48"/>
      <c r="C146" s="149"/>
      <c r="D146" s="48">
        <v>1200</v>
      </c>
      <c r="E146" s="48">
        <v>0</v>
      </c>
      <c r="F146" s="48"/>
      <c r="G146" s="50"/>
      <c r="H146" s="49"/>
      <c r="I146" s="51"/>
      <c r="J146" s="52"/>
      <c r="K146" s="53"/>
      <c r="L146" s="48"/>
      <c r="M146" s="48"/>
    </row>
    <row r="147" spans="1:13" hidden="1" x14ac:dyDescent="0.25">
      <c r="A147" s="10"/>
      <c r="B147" s="11"/>
      <c r="C147" s="149"/>
      <c r="D147" s="11"/>
      <c r="E147" s="11"/>
      <c r="F147" s="11"/>
      <c r="G147" s="13"/>
      <c r="H147" s="12"/>
      <c r="I147" s="14"/>
      <c r="J147" s="52"/>
      <c r="K147" s="53"/>
      <c r="L147" s="48"/>
      <c r="M147" s="48"/>
    </row>
    <row r="148" spans="1:13" hidden="1" x14ac:dyDescent="0.25">
      <c r="A148" s="10"/>
      <c r="B148" s="11"/>
      <c r="C148" s="146">
        <v>101.75</v>
      </c>
      <c r="D148" s="11"/>
      <c r="E148" s="18"/>
      <c r="F148" s="18"/>
      <c r="G148" s="13"/>
      <c r="H148" s="12"/>
      <c r="I148" s="19"/>
      <c r="J148" s="52"/>
      <c r="K148" s="53"/>
      <c r="L148" s="48"/>
      <c r="M148" s="48"/>
    </row>
    <row r="149" spans="1:13" x14ac:dyDescent="0.25">
      <c r="A149" s="54"/>
      <c r="B149" s="55"/>
      <c r="C149" s="120"/>
      <c r="D149" s="79"/>
      <c r="E149" s="79"/>
      <c r="F149" s="79"/>
      <c r="G149" s="121"/>
      <c r="H149" s="120"/>
      <c r="I149" s="51"/>
      <c r="J149" s="122"/>
      <c r="K149" s="123"/>
      <c r="L149" s="79"/>
      <c r="M149" s="79"/>
    </row>
    <row r="150" spans="1:13" x14ac:dyDescent="0.25">
      <c r="A150" s="116"/>
      <c r="B150" s="117" t="s">
        <v>43</v>
      </c>
      <c r="C150" s="155">
        <v>117.32</v>
      </c>
      <c r="D150" s="125"/>
      <c r="E150" s="125"/>
      <c r="F150" s="125"/>
      <c r="G150" s="124">
        <f>G144+G145+G149</f>
        <v>77.710000000000008</v>
      </c>
      <c r="H150" s="124">
        <f>H144+H145+H149</f>
        <v>80.650000000000006</v>
      </c>
      <c r="I150" s="26">
        <f>H150/G150*100</f>
        <v>103.78329687298931</v>
      </c>
      <c r="J150" s="126"/>
      <c r="K150" s="127"/>
      <c r="L150" s="125"/>
    </row>
    <row r="151" spans="1:13" hidden="1" x14ac:dyDescent="0.25">
      <c r="A151" s="10"/>
      <c r="B151" s="11"/>
      <c r="C151" s="106"/>
      <c r="D151" s="105"/>
      <c r="E151" s="105"/>
      <c r="F151" s="105"/>
      <c r="G151" s="107"/>
      <c r="H151" s="106"/>
      <c r="I151" s="108"/>
    </row>
    <row r="152" spans="1:13" hidden="1" x14ac:dyDescent="0.25">
      <c r="A152" s="10"/>
      <c r="B152" s="11"/>
      <c r="C152" s="12"/>
      <c r="D152" s="11"/>
      <c r="E152" s="18"/>
      <c r="F152" s="18"/>
      <c r="G152" s="13"/>
      <c r="H152" s="12"/>
      <c r="I152" s="19"/>
    </row>
    <row r="153" spans="1:13" hidden="1" x14ac:dyDescent="0.25">
      <c r="A153" s="10"/>
      <c r="B153" s="11"/>
      <c r="C153" s="12"/>
      <c r="D153" s="11"/>
      <c r="E153" s="18"/>
      <c r="F153" s="18"/>
      <c r="G153" s="13"/>
      <c r="H153" s="12"/>
      <c r="I153" s="19"/>
    </row>
    <row r="154" spans="1:13" hidden="1" x14ac:dyDescent="0.25">
      <c r="A154" s="116"/>
      <c r="B154" s="117"/>
      <c r="C154" s="12"/>
      <c r="D154" s="11">
        <v>1455</v>
      </c>
      <c r="E154" s="11">
        <v>150</v>
      </c>
      <c r="F154" s="11">
        <v>150</v>
      </c>
      <c r="G154" s="13"/>
      <c r="H154" s="12"/>
      <c r="I154" s="26" t="e">
        <f>H154/G154*100</f>
        <v>#DIV/0!</v>
      </c>
      <c r="J154" s="15"/>
      <c r="K154" s="28"/>
      <c r="L154" s="17"/>
      <c r="M154" s="17"/>
    </row>
    <row r="155" spans="1:13" hidden="1" x14ac:dyDescent="0.25">
      <c r="A155" s="128"/>
      <c r="B155" s="129"/>
      <c r="C155" s="73"/>
      <c r="D155" s="72"/>
      <c r="E155" s="72"/>
      <c r="F155" s="72"/>
      <c r="G155" s="75"/>
      <c r="H155" s="73"/>
      <c r="I155" s="94"/>
      <c r="J155" s="130"/>
      <c r="K155" s="131"/>
      <c r="L155" s="79"/>
      <c r="M155" s="79"/>
    </row>
    <row r="156" spans="1:13" hidden="1" x14ac:dyDescent="0.25"/>
    <row r="157" spans="1:13" hidden="1" x14ac:dyDescent="0.25">
      <c r="A157" s="10"/>
      <c r="B157" s="11"/>
      <c r="C157" s="12"/>
      <c r="D157" s="11"/>
      <c r="E157" s="11"/>
      <c r="F157" s="11"/>
      <c r="G157" s="13"/>
      <c r="H157" s="12"/>
      <c r="I157" s="14"/>
    </row>
    <row r="158" spans="1:13" hidden="1" x14ac:dyDescent="0.25">
      <c r="A158" s="10"/>
      <c r="B158" s="11"/>
      <c r="C158" s="12"/>
      <c r="D158" s="11"/>
      <c r="E158" s="18"/>
      <c r="F158" s="18"/>
      <c r="G158" s="13"/>
      <c r="H158" s="12"/>
      <c r="I158" s="19"/>
    </row>
    <row r="159" spans="1:13" x14ac:dyDescent="0.25">
      <c r="A159" s="132"/>
      <c r="B159" s="118" t="s">
        <v>44</v>
      </c>
      <c r="C159" s="156">
        <f>SUM(C160:C162)</f>
        <v>527.04</v>
      </c>
      <c r="D159" s="41">
        <v>3354</v>
      </c>
      <c r="E159" s="46">
        <v>2000</v>
      </c>
      <c r="F159" s="46">
        <v>2000</v>
      </c>
      <c r="G159" s="133">
        <v>78.17</v>
      </c>
      <c r="H159" s="133">
        <v>78.23</v>
      </c>
      <c r="I159" s="44">
        <v>0</v>
      </c>
      <c r="J159" s="114"/>
      <c r="K159" s="134"/>
      <c r="L159" s="46"/>
      <c r="M159" s="46"/>
    </row>
    <row r="160" spans="1:13" x14ac:dyDescent="0.25">
      <c r="A160" s="47">
        <v>453</v>
      </c>
      <c r="B160" s="48" t="s">
        <v>45</v>
      </c>
      <c r="C160" s="157">
        <v>177.91</v>
      </c>
      <c r="D160" s="48">
        <v>3300</v>
      </c>
      <c r="E160" s="48">
        <v>2000</v>
      </c>
      <c r="F160" s="48">
        <v>2000</v>
      </c>
      <c r="G160" s="88">
        <v>59.73</v>
      </c>
      <c r="H160" s="49">
        <v>59.73</v>
      </c>
      <c r="I160" s="51">
        <v>0</v>
      </c>
      <c r="J160" s="52"/>
      <c r="K160" s="28"/>
      <c r="L160" s="48"/>
      <c r="M160" s="48"/>
    </row>
    <row r="161" spans="1:13" x14ac:dyDescent="0.25">
      <c r="A161" s="91">
        <v>454</v>
      </c>
      <c r="B161" s="48" t="s">
        <v>46</v>
      </c>
      <c r="C161" s="146">
        <v>128.04</v>
      </c>
      <c r="D161" s="48">
        <v>54</v>
      </c>
      <c r="E161" s="48"/>
      <c r="F161" s="48"/>
      <c r="G161" s="50">
        <v>15</v>
      </c>
      <c r="H161" s="49">
        <v>15.06</v>
      </c>
      <c r="I161" s="51">
        <v>0</v>
      </c>
      <c r="J161" s="52"/>
      <c r="K161" s="119"/>
      <c r="L161" s="48"/>
      <c r="M161" s="48"/>
    </row>
    <row r="162" spans="1:13" x14ac:dyDescent="0.25">
      <c r="A162" s="91">
        <v>513</v>
      </c>
      <c r="B162" s="48" t="s">
        <v>47</v>
      </c>
      <c r="C162" s="147">
        <v>221.09</v>
      </c>
      <c r="D162" s="48"/>
      <c r="E162" s="48"/>
      <c r="F162" s="48"/>
      <c r="G162" s="50">
        <v>0</v>
      </c>
      <c r="H162" s="49">
        <v>0</v>
      </c>
      <c r="I162" s="51"/>
      <c r="J162" s="52"/>
      <c r="K162" s="135"/>
      <c r="L162" s="48"/>
      <c r="M162" s="48"/>
    </row>
    <row r="163" spans="1:13" x14ac:dyDescent="0.25">
      <c r="A163" s="54">
        <v>456</v>
      </c>
      <c r="B163" s="55" t="s">
        <v>48</v>
      </c>
      <c r="D163" s="55"/>
      <c r="E163" s="55">
        <v>0</v>
      </c>
      <c r="F163" s="55">
        <v>0</v>
      </c>
      <c r="G163" s="70">
        <v>3.45</v>
      </c>
      <c r="H163" s="56">
        <v>3.45</v>
      </c>
      <c r="I163" s="31">
        <v>0</v>
      </c>
      <c r="J163" s="58"/>
      <c r="K163" s="57"/>
      <c r="L163" s="55"/>
      <c r="M163" s="55"/>
    </row>
    <row r="164" spans="1:13" x14ac:dyDescent="0.25">
      <c r="A164" s="116"/>
      <c r="B164" s="117" t="s">
        <v>49</v>
      </c>
      <c r="C164" s="158">
        <f>SUM(C160:C162)</f>
        <v>527.04</v>
      </c>
      <c r="D164" s="11">
        <v>3354</v>
      </c>
      <c r="E164" s="11">
        <v>2000</v>
      </c>
      <c r="F164" s="11">
        <v>2000</v>
      </c>
      <c r="G164" s="13">
        <f>SUM(G160:G163)</f>
        <v>78.179999999999993</v>
      </c>
      <c r="H164" s="13">
        <f>SUM(H160:H163)</f>
        <v>78.239999999999995</v>
      </c>
      <c r="I164" s="26">
        <f t="shared" ref="I164:I165" si="16">H164/G164*100</f>
        <v>100.07674597083653</v>
      </c>
      <c r="J164" s="27"/>
      <c r="K164" s="25"/>
      <c r="L164" s="17"/>
      <c r="M164" s="17"/>
    </row>
    <row r="165" spans="1:13" ht="18.75" x14ac:dyDescent="0.3">
      <c r="A165" s="116"/>
      <c r="B165" s="136" t="s">
        <v>50</v>
      </c>
      <c r="C165" s="159">
        <v>5873.77</v>
      </c>
      <c r="D165" s="136">
        <f>D132+D154+D164</f>
        <v>113804</v>
      </c>
      <c r="E165" s="136">
        <f>E132+E154+E164</f>
        <v>87901</v>
      </c>
      <c r="F165" s="136">
        <f>F132+F154+F164</f>
        <v>88457</v>
      </c>
      <c r="G165" s="137">
        <f>G164+G150+G132</f>
        <v>5625.7800000000007</v>
      </c>
      <c r="H165" s="137">
        <f>H164+H150+H132</f>
        <v>5806.6500000000005</v>
      </c>
      <c r="I165" s="26">
        <f t="shared" si="16"/>
        <v>103.21502085044207</v>
      </c>
      <c r="J165" s="138"/>
      <c r="K165" s="137">
        <f>K164+K150+K132</f>
        <v>0</v>
      </c>
      <c r="L165" s="17"/>
      <c r="M165" s="17"/>
    </row>
    <row r="166" spans="1:13" hidden="1" x14ac:dyDescent="0.25"/>
    <row r="167" spans="1:13" x14ac:dyDescent="0.25">
      <c r="A167" s="92">
        <v>223</v>
      </c>
      <c r="B167" s="86" t="s">
        <v>51</v>
      </c>
      <c r="C167" s="35">
        <v>456.91</v>
      </c>
      <c r="D167" s="86">
        <v>2082</v>
      </c>
      <c r="G167" s="36">
        <v>448.18</v>
      </c>
      <c r="H167" s="35">
        <v>450.67</v>
      </c>
      <c r="I167" s="26">
        <f t="shared" ref="I167:I168" si="17">H167/G167*100</f>
        <v>100.55558034718193</v>
      </c>
    </row>
    <row r="168" spans="1:13" ht="18.75" x14ac:dyDescent="0.3">
      <c r="B168" s="139" t="s">
        <v>52</v>
      </c>
      <c r="C168" s="140">
        <f t="shared" ref="C168:H168" si="18">C165+C167</f>
        <v>6330.68</v>
      </c>
      <c r="D168" s="139">
        <f t="shared" si="18"/>
        <v>115886</v>
      </c>
      <c r="E168" s="141">
        <f t="shared" si="18"/>
        <v>87901</v>
      </c>
      <c r="F168" s="141">
        <f t="shared" si="18"/>
        <v>88457</v>
      </c>
      <c r="G168" s="140">
        <f t="shared" si="18"/>
        <v>6073.9600000000009</v>
      </c>
      <c r="H168" s="140">
        <f t="shared" si="18"/>
        <v>6257.3200000000006</v>
      </c>
      <c r="I168" s="142">
        <f t="shared" si="17"/>
        <v>103.01878840163583</v>
      </c>
      <c r="J168" s="141"/>
      <c r="K168" s="140">
        <f>K165+K167</f>
        <v>0</v>
      </c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2017-03-23T10:05:55Z</cp:lastPrinted>
  <dcterms:created xsi:type="dcterms:W3CDTF">2017-02-09T13:42:53Z</dcterms:created>
  <dcterms:modified xsi:type="dcterms:W3CDTF">2017-05-09T11:47:44Z</dcterms:modified>
</cp:coreProperties>
</file>