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ominova\Desktop\dokumenty\Moje dokumenty\čerpanie rozpočtu 2018\"/>
    </mc:Choice>
  </mc:AlternateContent>
  <xr:revisionPtr revIDLastSave="0" documentId="10_ncr:8100000_{1060668B-E85C-47BC-AE5D-9B5CBBFBC69E}" xr6:coauthVersionLast="34" xr6:coauthVersionMax="34" xr10:uidLastSave="{00000000-0000-0000-0000-000000000000}"/>
  <bookViews>
    <workbookView xWindow="0" yWindow="0" windowWidth="28800" windowHeight="12675" xr2:uid="{00000000-000D-0000-FFFF-FFFF00000000}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8" i="1" l="1"/>
  <c r="C164" i="1" l="1"/>
  <c r="C165" i="1" s="1"/>
  <c r="C168" i="1" s="1"/>
  <c r="C52" i="1"/>
  <c r="C45" i="1" s="1"/>
  <c r="C132" i="1" s="1"/>
  <c r="C12" i="1"/>
  <c r="I167" i="1" l="1"/>
  <c r="K165" i="1"/>
  <c r="K168" i="1" s="1"/>
  <c r="H164" i="1"/>
  <c r="G164" i="1"/>
  <c r="I154" i="1"/>
  <c r="I150" i="1"/>
  <c r="F142" i="1"/>
  <c r="E142" i="1"/>
  <c r="D142" i="1"/>
  <c r="I128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09" i="1"/>
  <c r="I108" i="1"/>
  <c r="I106" i="1"/>
  <c r="I104" i="1"/>
  <c r="I99" i="1"/>
  <c r="I98" i="1"/>
  <c r="I96" i="1"/>
  <c r="I95" i="1"/>
  <c r="F95" i="1"/>
  <c r="E95" i="1"/>
  <c r="D95" i="1"/>
  <c r="I87" i="1"/>
  <c r="I86" i="1"/>
  <c r="I84" i="1"/>
  <c r="I83" i="1"/>
  <c r="F83" i="1"/>
  <c r="E83" i="1"/>
  <c r="D83" i="1"/>
  <c r="I77" i="1"/>
  <c r="I72" i="1"/>
  <c r="I71" i="1"/>
  <c r="I70" i="1"/>
  <c r="I69" i="1"/>
  <c r="I67" i="1"/>
  <c r="I65" i="1"/>
  <c r="I64" i="1"/>
  <c r="I58" i="1"/>
  <c r="I56" i="1"/>
  <c r="I55" i="1"/>
  <c r="I54" i="1"/>
  <c r="I53" i="1"/>
  <c r="H52" i="1"/>
  <c r="H45" i="1" s="1"/>
  <c r="G52" i="1"/>
  <c r="G45" i="1" s="1"/>
  <c r="G132" i="1" s="1"/>
  <c r="F52" i="1"/>
  <c r="E52" i="1"/>
  <c r="E45" i="1" s="1"/>
  <c r="E132" i="1" s="1"/>
  <c r="E165" i="1" s="1"/>
  <c r="E168" i="1" s="1"/>
  <c r="D52" i="1"/>
  <c r="I50" i="1"/>
  <c r="I49" i="1"/>
  <c r="I48" i="1"/>
  <c r="I47" i="1"/>
  <c r="F47" i="1"/>
  <c r="E47" i="1"/>
  <c r="D47" i="1"/>
  <c r="F45" i="1"/>
  <c r="D45" i="1"/>
  <c r="I38" i="1"/>
  <c r="I37" i="1"/>
  <c r="I34" i="1"/>
  <c r="I33" i="1"/>
  <c r="I32" i="1"/>
  <c r="I31" i="1"/>
  <c r="I30" i="1"/>
  <c r="I28" i="1"/>
  <c r="I27" i="1"/>
  <c r="I26" i="1"/>
  <c r="I25" i="1"/>
  <c r="I24" i="1"/>
  <c r="I23" i="1"/>
  <c r="F23" i="1"/>
  <c r="E23" i="1"/>
  <c r="D23" i="1"/>
  <c r="I20" i="1"/>
  <c r="I19" i="1"/>
  <c r="I18" i="1"/>
  <c r="I17" i="1"/>
  <c r="I16" i="1"/>
  <c r="I15" i="1"/>
  <c r="F15" i="1"/>
  <c r="F12" i="1" s="1"/>
  <c r="E15" i="1"/>
  <c r="D15" i="1"/>
  <c r="D12" i="1" s="1"/>
  <c r="I13" i="1"/>
  <c r="H12" i="1"/>
  <c r="G12" i="1"/>
  <c r="E12" i="1"/>
  <c r="I164" i="1" l="1"/>
  <c r="G165" i="1"/>
  <c r="G168" i="1" s="1"/>
  <c r="I45" i="1"/>
  <c r="I12" i="1"/>
  <c r="D132" i="1"/>
  <c r="D165" i="1" s="1"/>
  <c r="D168" i="1" s="1"/>
  <c r="F132" i="1"/>
  <c r="F165" i="1" s="1"/>
  <c r="F168" i="1" s="1"/>
  <c r="I52" i="1"/>
  <c r="H132" i="1"/>
  <c r="I132" i="1" l="1"/>
  <c r="H165" i="1"/>
  <c r="H168" i="1" s="1"/>
  <c r="I165" i="1" l="1"/>
</calcChain>
</file>

<file path=xl/sharedStrings.xml><?xml version="1.0" encoding="utf-8"?>
<sst xmlns="http://schemas.openxmlformats.org/spreadsheetml/2006/main" count="107" uniqueCount="56">
  <si>
    <r>
      <rPr>
        <sz val="11"/>
        <color theme="1"/>
        <rFont val="Calibri"/>
        <family val="2"/>
        <scheme val="minor"/>
      </rPr>
      <t xml:space="preserve">                                                               </t>
    </r>
    <r>
      <rPr>
        <b/>
        <sz val="16"/>
        <rFont val="Arial"/>
        <family val="2"/>
        <charset val="238"/>
      </rPr>
      <t xml:space="preserve">  Príjmová časť</t>
    </r>
  </si>
  <si>
    <t>Príjmová časť v tis.Sk</t>
  </si>
  <si>
    <r>
      <rPr>
        <sz val="11"/>
        <color theme="1"/>
        <rFont val="Calibri"/>
        <family val="2"/>
        <scheme val="minor"/>
      </rPr>
      <t xml:space="preserve">                                                                      </t>
    </r>
    <r>
      <rPr>
        <b/>
        <sz val="12"/>
        <rFont val="Arial"/>
        <family val="2"/>
        <charset val="238"/>
      </rPr>
      <t xml:space="preserve">  v tis.eur</t>
    </r>
  </si>
  <si>
    <t>Ekon.klasif.</t>
  </si>
  <si>
    <t>názov</t>
  </si>
  <si>
    <t>Skutoč.</t>
  </si>
  <si>
    <t>rozpočet</t>
  </si>
  <si>
    <t>I.pr.návrh</t>
  </si>
  <si>
    <t>II.pr.návrh</t>
  </si>
  <si>
    <t>Rozpočet</t>
  </si>
  <si>
    <t>%</t>
  </si>
  <si>
    <t>poznámka</t>
  </si>
  <si>
    <t>Kód</t>
  </si>
  <si>
    <t>upr.2006</t>
  </si>
  <si>
    <t>plnenia</t>
  </si>
  <si>
    <t>Bežné príjmy</t>
  </si>
  <si>
    <t>Daňové príjmy</t>
  </si>
  <si>
    <t>výnos dane z príjmov FO</t>
  </si>
  <si>
    <t>Daň z nehnuteľností</t>
  </si>
  <si>
    <t>Dane za špecifické služby</t>
  </si>
  <si>
    <t>Nedaňové príjmy</t>
  </si>
  <si>
    <t>Príjmy z vlastníctva majet.</t>
  </si>
  <si>
    <t>príjmy z vlastníctva</t>
  </si>
  <si>
    <t>Administrat.poplatky a iné</t>
  </si>
  <si>
    <t>administratívne poplatky</t>
  </si>
  <si>
    <t>pokuty,penale a iné sankcie</t>
  </si>
  <si>
    <t>poplatky z predaja služieb</t>
  </si>
  <si>
    <t>iné poplatky a platby</t>
  </si>
  <si>
    <t xml:space="preserve"> </t>
  </si>
  <si>
    <t>Úroky z bank.účtov</t>
  </si>
  <si>
    <t>Ostatné príjmy</t>
  </si>
  <si>
    <t>ostatné príjmy</t>
  </si>
  <si>
    <t>Granty a transfery</t>
  </si>
  <si>
    <t>transfery v rámci verej.spr.</t>
  </si>
  <si>
    <t>cest.ruch</t>
  </si>
  <si>
    <t>meštianka</t>
  </si>
  <si>
    <t>projekty EU</t>
  </si>
  <si>
    <t>knižnica,eParticipate</t>
  </si>
  <si>
    <t>Bežné príjmy spolu</t>
  </si>
  <si>
    <t>Kapitálové príjmy</t>
  </si>
  <si>
    <t>predaj budov</t>
  </si>
  <si>
    <t>predaj kapital.aktív</t>
  </si>
  <si>
    <t>Kapitálové príjmy spolu</t>
  </si>
  <si>
    <t>Finančné operácie</t>
  </si>
  <si>
    <t>prostriedky min.rokov</t>
  </si>
  <si>
    <t>prevody z peňaž.fondov</t>
  </si>
  <si>
    <t>úvery</t>
  </si>
  <si>
    <t>zábezpeka</t>
  </si>
  <si>
    <t>Finan. operácie spolu</t>
  </si>
  <si>
    <t>Príjmy spolu-mesto</t>
  </si>
  <si>
    <t>Vlastné príjmy RO</t>
  </si>
  <si>
    <t>Príjmy spolu</t>
  </si>
  <si>
    <t xml:space="preserve">          Plnenie rozpočtu za I.polrok 2018</t>
  </si>
  <si>
    <t>upr.2018</t>
  </si>
  <si>
    <t>I.polr.2017</t>
  </si>
  <si>
    <t>I.polr.2018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</si>
</sst>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Sk&quot;_-;\-* #,##0.00&quot; Sk&quot;_-;_-* \-??&quot; Sk&quot;_-;_-@_-"/>
  </numFmts>
  <fonts count="16" x14ac:knownFonts="1">
    <font>
      <sz val="11"/>
      <color theme="1"/>
      <name val="Calibri"/>
      <family val="2"/>
      <scheme val="minor"/>
    </font>
    <font>
      <i/>
      <sz val="12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2" borderId="0" xfId="0" applyNumberFormat="1" applyFill="1"/>
    <xf numFmtId="0" fontId="0" fillId="2" borderId="0" xfId="0" applyFill="1"/>
    <xf numFmtId="0" fontId="1" fillId="2" borderId="0" xfId="0" applyNumberFormat="1" applyFont="1" applyFill="1"/>
    <xf numFmtId="0" fontId="1" fillId="2" borderId="0" xfId="0" applyFont="1" applyFill="1"/>
    <xf numFmtId="2" fontId="2" fillId="2" borderId="0" xfId="0" applyNumberFormat="1" applyFont="1" applyFill="1"/>
    <xf numFmtId="1" fontId="0" fillId="2" borderId="0" xfId="0" applyNumberFormat="1" applyFill="1"/>
    <xf numFmtId="2" fontId="0" fillId="2" borderId="0" xfId="0" applyNumberFormat="1" applyFill="1"/>
    <xf numFmtId="0" fontId="3" fillId="2" borderId="0" xfId="0" applyFont="1" applyFill="1"/>
    <xf numFmtId="0" fontId="1" fillId="2" borderId="0" xfId="0" applyFont="1" applyFill="1" applyAlignment="1">
      <alignment vertical="top"/>
    </xf>
    <xf numFmtId="0" fontId="5" fillId="0" borderId="1" xfId="0" applyNumberFormat="1" applyFont="1" applyBorder="1"/>
    <xf numFmtId="0" fontId="5" fillId="0" borderId="1" xfId="0" applyFont="1" applyBorder="1"/>
    <xf numFmtId="0" fontId="6" fillId="0" borderId="1" xfId="0" applyNumberFormat="1" applyFont="1" applyBorder="1"/>
    <xf numFmtId="0" fontId="6" fillId="0" borderId="1" xfId="0" applyFont="1" applyBorder="1"/>
    <xf numFmtId="2" fontId="7" fillId="0" borderId="1" xfId="0" applyNumberFormat="1" applyFont="1" applyBorder="1"/>
    <xf numFmtId="1" fontId="5" fillId="0" borderId="1" xfId="0" applyNumberFormat="1" applyFont="1" applyBorder="1"/>
    <xf numFmtId="2" fontId="5" fillId="0" borderId="1" xfId="0" applyNumberFormat="1" applyFont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8" fillId="2" borderId="0" xfId="0" applyFont="1" applyFill="1"/>
    <xf numFmtId="0" fontId="0" fillId="0" borderId="1" xfId="0" applyNumberFormat="1" applyBorder="1" applyAlignment="1">
      <alignment horizontal="left"/>
    </xf>
    <xf numFmtId="0" fontId="9" fillId="0" borderId="1" xfId="0" applyFont="1" applyBorder="1"/>
    <xf numFmtId="2" fontId="6" fillId="0" borderId="1" xfId="0" applyNumberFormat="1" applyFont="1" applyBorder="1"/>
    <xf numFmtId="2" fontId="2" fillId="0" borderId="1" xfId="0" applyNumberFormat="1" applyFont="1" applyBorder="1"/>
    <xf numFmtId="1" fontId="6" fillId="0" borderId="1" xfId="0" applyNumberFormat="1" applyFont="1" applyBorder="1"/>
    <xf numFmtId="2" fontId="5" fillId="0" borderId="2" xfId="0" applyNumberFormat="1" applyFont="1" applyBorder="1"/>
    <xf numFmtId="0" fontId="1" fillId="0" borderId="1" xfId="0" applyFont="1" applyBorder="1"/>
    <xf numFmtId="0" fontId="1" fillId="0" borderId="1" xfId="0" applyNumberFormat="1" applyFont="1" applyBorder="1"/>
    <xf numFmtId="2" fontId="2" fillId="0" borderId="3" xfId="0" applyNumberFormat="1" applyFont="1" applyBorder="1"/>
    <xf numFmtId="1" fontId="10" fillId="0" borderId="1" xfId="0" applyNumberFormat="1" applyFont="1" applyBorder="1"/>
    <xf numFmtId="2" fontId="11" fillId="0" borderId="1" xfId="0" applyNumberFormat="1" applyFont="1" applyBorder="1"/>
    <xf numFmtId="0" fontId="0" fillId="0" borderId="0" xfId="0" applyNumberFormat="1" applyAlignment="1">
      <alignment horizontal="left"/>
    </xf>
    <xf numFmtId="0" fontId="1" fillId="0" borderId="0" xfId="0" applyNumberFormat="1" applyFont="1"/>
    <xf numFmtId="0" fontId="1" fillId="0" borderId="0" xfId="0" applyFont="1"/>
    <xf numFmtId="2" fontId="2" fillId="0" borderId="0" xfId="0" applyNumberFormat="1" applyFont="1"/>
    <xf numFmtId="1" fontId="0" fillId="0" borderId="0" xfId="0" applyNumberFormat="1"/>
    <xf numFmtId="2" fontId="0" fillId="0" borderId="0" xfId="0" applyNumberFormat="1"/>
    <xf numFmtId="0" fontId="0" fillId="0" borderId="2" xfId="0" applyNumberForma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6" fillId="0" borderId="2" xfId="0" applyNumberFormat="1" applyFont="1" applyBorder="1"/>
    <xf numFmtId="2" fontId="2" fillId="0" borderId="2" xfId="0" applyNumberFormat="1" applyFont="1" applyBorder="1"/>
    <xf numFmtId="1" fontId="6" fillId="0" borderId="2" xfId="0" applyNumberFormat="1" applyFont="1" applyBorder="1"/>
    <xf numFmtId="0" fontId="0" fillId="0" borderId="2" xfId="0" applyBorder="1"/>
    <xf numFmtId="0" fontId="0" fillId="0" borderId="4" xfId="0" applyNumberFormat="1" applyBorder="1" applyAlignment="1">
      <alignment horizontal="left"/>
    </xf>
    <xf numFmtId="0" fontId="0" fillId="0" borderId="4" xfId="0" applyBorder="1"/>
    <xf numFmtId="0" fontId="1" fillId="0" borderId="4" xfId="0" applyFont="1" applyBorder="1"/>
    <xf numFmtId="0" fontId="1" fillId="0" borderId="4" xfId="0" applyNumberFormat="1" applyFont="1" applyBorder="1"/>
    <xf numFmtId="2" fontId="2" fillId="0" borderId="4" xfId="0" applyNumberFormat="1" applyFont="1" applyBorder="1"/>
    <xf numFmtId="1" fontId="0" fillId="0" borderId="4" xfId="0" applyNumberFormat="1" applyBorder="1"/>
    <xf numFmtId="2" fontId="0" fillId="0" borderId="4" xfId="0" applyNumberFormat="1" applyBorder="1"/>
    <xf numFmtId="0" fontId="0" fillId="0" borderId="3" xfId="0" applyNumberFormat="1" applyBorder="1" applyAlignment="1">
      <alignment horizontal="left"/>
    </xf>
    <xf numFmtId="0" fontId="0" fillId="0" borderId="3" xfId="0" applyBorder="1"/>
    <xf numFmtId="2" fontId="0" fillId="0" borderId="3" xfId="0" applyNumberFormat="1" applyBorder="1"/>
    <xf numFmtId="0" fontId="1" fillId="0" borderId="3" xfId="0" applyNumberFormat="1" applyFont="1" applyBorder="1"/>
    <xf numFmtId="1" fontId="0" fillId="0" borderId="3" xfId="0" applyNumberFormat="1" applyBorder="1"/>
    <xf numFmtId="2" fontId="6" fillId="0" borderId="2" xfId="0" applyNumberFormat="1" applyFont="1" applyBorder="1"/>
    <xf numFmtId="0" fontId="0" fillId="0" borderId="4" xfId="0" applyNumberFormat="1" applyBorder="1"/>
    <xf numFmtId="49" fontId="5" fillId="0" borderId="4" xfId="0" applyNumberFormat="1" applyFont="1" applyBorder="1"/>
    <xf numFmtId="0" fontId="0" fillId="0" borderId="4" xfId="0" applyFont="1" applyBorder="1"/>
    <xf numFmtId="0" fontId="12" fillId="0" borderId="4" xfId="0" applyNumberFormat="1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12" fillId="0" borderId="4" xfId="0" applyFont="1" applyBorder="1"/>
    <xf numFmtId="1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0" fillId="0" borderId="3" xfId="0" applyNumberFormat="1" applyBorder="1"/>
    <xf numFmtId="0" fontId="1" fillId="0" borderId="3" xfId="0" applyFont="1" applyBorder="1"/>
    <xf numFmtId="0" fontId="5" fillId="0" borderId="0" xfId="0" applyNumberFormat="1" applyFont="1" applyBorder="1"/>
    <xf numFmtId="0" fontId="5" fillId="0" borderId="0" xfId="0" applyFont="1" applyBorder="1"/>
    <xf numFmtId="0" fontId="6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2" fontId="7" fillId="0" borderId="4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0" fillId="0" borderId="0" xfId="0" applyBorder="1"/>
    <xf numFmtId="49" fontId="0" fillId="0" borderId="0" xfId="0" applyNumberFormat="1" applyFont="1" applyBorder="1"/>
    <xf numFmtId="0" fontId="0" fillId="0" borderId="0" xfId="0" applyFont="1" applyBorder="1"/>
    <xf numFmtId="0" fontId="12" fillId="0" borderId="0" xfId="0" applyFont="1" applyBorder="1"/>
    <xf numFmtId="0" fontId="0" fillId="0" borderId="5" xfId="0" applyBorder="1"/>
    <xf numFmtId="0" fontId="9" fillId="0" borderId="0" xfId="0" applyFont="1"/>
    <xf numFmtId="2" fontId="4" fillId="0" borderId="0" xfId="0" applyNumberFormat="1" applyFont="1"/>
    <xf numFmtId="0" fontId="5" fillId="0" borderId="0" xfId="0" applyFont="1"/>
    <xf numFmtId="1" fontId="6" fillId="0" borderId="0" xfId="0" applyNumberFormat="1" applyFont="1"/>
    <xf numFmtId="2" fontId="1" fillId="0" borderId="4" xfId="0" applyNumberFormat="1" applyFont="1" applyBorder="1"/>
    <xf numFmtId="2" fontId="5" fillId="0" borderId="3" xfId="0" applyNumberFormat="1" applyFont="1" applyBorder="1"/>
    <xf numFmtId="164" fontId="0" fillId="0" borderId="4" xfId="0" applyNumberFormat="1" applyBorder="1" applyAlignment="1">
      <alignment horizontal="left"/>
    </xf>
    <xf numFmtId="3" fontId="0" fillId="0" borderId="4" xfId="0" applyNumberFormat="1" applyBorder="1" applyAlignment="1">
      <alignment horizontal="left"/>
    </xf>
    <xf numFmtId="0" fontId="0" fillId="0" borderId="0" xfId="0" applyNumberFormat="1"/>
    <xf numFmtId="1" fontId="5" fillId="0" borderId="2" xfId="0" applyNumberFormat="1" applyFont="1" applyBorder="1"/>
    <xf numFmtId="2" fontId="2" fillId="0" borderId="0" xfId="0" applyNumberFormat="1" applyFont="1" applyBorder="1"/>
    <xf numFmtId="0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4" xfId="0" applyNumberFormat="1" applyFont="1" applyBorder="1"/>
    <xf numFmtId="0" fontId="6" fillId="0" borderId="4" xfId="0" applyFont="1" applyBorder="1"/>
    <xf numFmtId="0" fontId="6" fillId="0" borderId="4" xfId="0" applyNumberFormat="1" applyFont="1" applyBorder="1"/>
    <xf numFmtId="1" fontId="5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/>
    <xf numFmtId="1" fontId="6" fillId="0" borderId="4" xfId="0" applyNumberFormat="1" applyFont="1" applyBorder="1"/>
    <xf numFmtId="0" fontId="5" fillId="0" borderId="3" xfId="0" applyNumberFormat="1" applyFont="1" applyBorder="1"/>
    <xf numFmtId="0" fontId="5" fillId="0" borderId="3" xfId="0" applyFont="1" applyBorder="1"/>
    <xf numFmtId="0" fontId="6" fillId="0" borderId="3" xfId="0" applyFont="1" applyBorder="1"/>
    <xf numFmtId="0" fontId="6" fillId="0" borderId="3" xfId="0" applyNumberFormat="1" applyFont="1" applyBorder="1"/>
    <xf numFmtId="2" fontId="7" fillId="0" borderId="3" xfId="0" applyNumberFormat="1" applyFont="1" applyBorder="1"/>
    <xf numFmtId="1" fontId="5" fillId="0" borderId="3" xfId="0" applyNumberFormat="1" applyFont="1" applyBorder="1"/>
    <xf numFmtId="3" fontId="0" fillId="0" borderId="1" xfId="0" applyNumberFormat="1" applyBorder="1" applyAlignment="1">
      <alignment horizontal="left"/>
    </xf>
    <xf numFmtId="2" fontId="12" fillId="0" borderId="4" xfId="0" applyNumberFormat="1" applyFont="1" applyBorder="1"/>
    <xf numFmtId="2" fontId="5" fillId="0" borderId="4" xfId="0" applyNumberFormat="1" applyFont="1" applyBorder="1"/>
    <xf numFmtId="2" fontId="7" fillId="0" borderId="4" xfId="0" applyNumberFormat="1" applyFont="1" applyBorder="1"/>
    <xf numFmtId="1" fontId="0" fillId="0" borderId="2" xfId="0" applyNumberFormat="1" applyBorder="1"/>
    <xf numFmtId="0" fontId="13" fillId="0" borderId="4" xfId="0" applyNumberFormat="1" applyFont="1" applyBorder="1" applyAlignment="1">
      <alignment horizontal="left"/>
    </xf>
    <xf numFmtId="0" fontId="0" fillId="0" borderId="1" xfId="0" applyNumberFormat="1" applyBorder="1"/>
    <xf numFmtId="0" fontId="4" fillId="0" borderId="1" xfId="0" applyFont="1" applyBorder="1"/>
    <xf numFmtId="0" fontId="8" fillId="0" borderId="2" xfId="0" applyFont="1" applyBorder="1"/>
    <xf numFmtId="2" fontId="0" fillId="0" borderId="2" xfId="0" applyNumberFormat="1" applyFont="1" applyBorder="1"/>
    <xf numFmtId="0" fontId="1" fillId="0" borderId="0" xfId="0" applyNumberFormat="1" applyFont="1" applyBorder="1"/>
    <xf numFmtId="0" fontId="1" fillId="0" borderId="0" xfId="0" applyFont="1" applyBorder="1"/>
    <xf numFmtId="1" fontId="0" fillId="0" borderId="0" xfId="0" applyNumberFormat="1" applyBorder="1"/>
    <xf numFmtId="2" fontId="5" fillId="0" borderId="6" xfId="0" applyNumberFormat="1" applyFont="1" applyBorder="1"/>
    <xf numFmtId="0" fontId="0" fillId="0" borderId="7" xfId="0" applyBorder="1"/>
    <xf numFmtId="0" fontId="6" fillId="0" borderId="7" xfId="0" applyNumberFormat="1" applyFont="1" applyBorder="1"/>
    <xf numFmtId="1" fontId="0" fillId="0" borderId="7" xfId="0" applyNumberFormat="1" applyBorder="1"/>
    <xf numFmtId="2" fontId="6" fillId="0" borderId="7" xfId="0" applyNumberFormat="1" applyFont="1" applyBorder="1"/>
    <xf numFmtId="0" fontId="0" fillId="0" borderId="0" xfId="0" applyNumberFormat="1" applyBorder="1"/>
    <xf numFmtId="0" fontId="4" fillId="0" borderId="0" xfId="0" applyFont="1" applyBorder="1"/>
    <xf numFmtId="1" fontId="5" fillId="0" borderId="0" xfId="0" applyNumberFormat="1" applyFont="1" applyBorder="1"/>
    <xf numFmtId="2" fontId="5" fillId="0" borderId="0" xfId="0" applyNumberFormat="1" applyFont="1" applyBorder="1"/>
    <xf numFmtId="0" fontId="0" fillId="0" borderId="2" xfId="0" applyNumberFormat="1" applyBorder="1"/>
    <xf numFmtId="2" fontId="1" fillId="0" borderId="2" xfId="0" applyNumberFormat="1" applyFont="1" applyBorder="1"/>
    <xf numFmtId="2" fontId="0" fillId="0" borderId="2" xfId="0" applyNumberFormat="1" applyBorder="1"/>
    <xf numFmtId="2" fontId="0" fillId="0" borderId="4" xfId="0" applyNumberFormat="1" applyFont="1" applyBorder="1"/>
    <xf numFmtId="0" fontId="14" fillId="0" borderId="1" xfId="0" applyFont="1" applyBorder="1"/>
    <xf numFmtId="2" fontId="15" fillId="0" borderId="1" xfId="0" applyNumberFormat="1" applyFont="1" applyBorder="1"/>
    <xf numFmtId="0" fontId="15" fillId="0" borderId="1" xfId="0" applyFont="1" applyBorder="1"/>
    <xf numFmtId="0" fontId="14" fillId="0" borderId="0" xfId="0" applyFont="1"/>
    <xf numFmtId="2" fontId="15" fillId="0" borderId="0" xfId="0" applyNumberFormat="1" applyFont="1"/>
    <xf numFmtId="0" fontId="15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8"/>
  <sheetViews>
    <sheetView tabSelected="1" topLeftCell="A45" workbookViewId="0">
      <selection activeCell="I168" sqref="I168"/>
    </sheetView>
  </sheetViews>
  <sheetFormatPr defaultRowHeight="15.75" x14ac:dyDescent="0.25"/>
  <cols>
    <col min="1" max="1" width="12" style="92" customWidth="1"/>
    <col min="2" max="2" width="26.42578125" customWidth="1"/>
    <col min="3" max="3" width="12.7109375" style="35" customWidth="1"/>
    <col min="4" max="6" width="0" hidden="1" customWidth="1"/>
    <col min="7" max="7" width="14.7109375" style="36" customWidth="1"/>
    <col min="8" max="8" width="12.7109375" style="35" customWidth="1"/>
    <col min="9" max="9" width="8.7109375" style="37" customWidth="1"/>
    <col min="10" max="10" width="0" style="38" hidden="1" customWidth="1"/>
    <col min="11" max="11" width="10.7109375" style="39" customWidth="1"/>
    <col min="12" max="12" width="18" customWidth="1"/>
    <col min="13" max="14" width="0" hidden="1" customWidth="1"/>
    <col min="257" max="257" width="12" customWidth="1"/>
    <col min="258" max="258" width="26.42578125" customWidth="1"/>
    <col min="259" max="259" width="13.28515625" customWidth="1"/>
    <col min="260" max="262" width="0" hidden="1" customWidth="1"/>
    <col min="263" max="263" width="14.7109375" customWidth="1"/>
    <col min="264" max="264" width="12.7109375" customWidth="1"/>
    <col min="265" max="265" width="8.7109375" customWidth="1"/>
    <col min="266" max="266" width="0" hidden="1" customWidth="1"/>
    <col min="267" max="267" width="10.7109375" customWidth="1"/>
    <col min="268" max="268" width="18" customWidth="1"/>
    <col min="269" max="270" width="0" hidden="1" customWidth="1"/>
    <col min="513" max="513" width="12" customWidth="1"/>
    <col min="514" max="514" width="26.42578125" customWidth="1"/>
    <col min="515" max="515" width="13.28515625" customWidth="1"/>
    <col min="516" max="518" width="0" hidden="1" customWidth="1"/>
    <col min="519" max="519" width="14.7109375" customWidth="1"/>
    <col min="520" max="520" width="12.7109375" customWidth="1"/>
    <col min="521" max="521" width="8.7109375" customWidth="1"/>
    <col min="522" max="522" width="0" hidden="1" customWidth="1"/>
    <col min="523" max="523" width="10.7109375" customWidth="1"/>
    <col min="524" max="524" width="18" customWidth="1"/>
    <col min="525" max="526" width="0" hidden="1" customWidth="1"/>
    <col min="769" max="769" width="12" customWidth="1"/>
    <col min="770" max="770" width="26.42578125" customWidth="1"/>
    <col min="771" max="771" width="13.28515625" customWidth="1"/>
    <col min="772" max="774" width="0" hidden="1" customWidth="1"/>
    <col min="775" max="775" width="14.7109375" customWidth="1"/>
    <col min="776" max="776" width="12.7109375" customWidth="1"/>
    <col min="777" max="777" width="8.7109375" customWidth="1"/>
    <col min="778" max="778" width="0" hidden="1" customWidth="1"/>
    <col min="779" max="779" width="10.7109375" customWidth="1"/>
    <col min="780" max="780" width="18" customWidth="1"/>
    <col min="781" max="782" width="0" hidden="1" customWidth="1"/>
    <col min="1025" max="1025" width="12" customWidth="1"/>
    <col min="1026" max="1026" width="26.42578125" customWidth="1"/>
    <col min="1027" max="1027" width="13.28515625" customWidth="1"/>
    <col min="1028" max="1030" width="0" hidden="1" customWidth="1"/>
    <col min="1031" max="1031" width="14.7109375" customWidth="1"/>
    <col min="1032" max="1032" width="12.7109375" customWidth="1"/>
    <col min="1033" max="1033" width="8.7109375" customWidth="1"/>
    <col min="1034" max="1034" width="0" hidden="1" customWidth="1"/>
    <col min="1035" max="1035" width="10.7109375" customWidth="1"/>
    <col min="1036" max="1036" width="18" customWidth="1"/>
    <col min="1037" max="1038" width="0" hidden="1" customWidth="1"/>
    <col min="1281" max="1281" width="12" customWidth="1"/>
    <col min="1282" max="1282" width="26.42578125" customWidth="1"/>
    <col min="1283" max="1283" width="13.28515625" customWidth="1"/>
    <col min="1284" max="1286" width="0" hidden="1" customWidth="1"/>
    <col min="1287" max="1287" width="14.7109375" customWidth="1"/>
    <col min="1288" max="1288" width="12.7109375" customWidth="1"/>
    <col min="1289" max="1289" width="8.7109375" customWidth="1"/>
    <col min="1290" max="1290" width="0" hidden="1" customWidth="1"/>
    <col min="1291" max="1291" width="10.7109375" customWidth="1"/>
    <col min="1292" max="1292" width="18" customWidth="1"/>
    <col min="1293" max="1294" width="0" hidden="1" customWidth="1"/>
    <col min="1537" max="1537" width="12" customWidth="1"/>
    <col min="1538" max="1538" width="26.42578125" customWidth="1"/>
    <col min="1539" max="1539" width="13.28515625" customWidth="1"/>
    <col min="1540" max="1542" width="0" hidden="1" customWidth="1"/>
    <col min="1543" max="1543" width="14.7109375" customWidth="1"/>
    <col min="1544" max="1544" width="12.7109375" customWidth="1"/>
    <col min="1545" max="1545" width="8.7109375" customWidth="1"/>
    <col min="1546" max="1546" width="0" hidden="1" customWidth="1"/>
    <col min="1547" max="1547" width="10.7109375" customWidth="1"/>
    <col min="1548" max="1548" width="18" customWidth="1"/>
    <col min="1549" max="1550" width="0" hidden="1" customWidth="1"/>
    <col min="1793" max="1793" width="12" customWidth="1"/>
    <col min="1794" max="1794" width="26.42578125" customWidth="1"/>
    <col min="1795" max="1795" width="13.28515625" customWidth="1"/>
    <col min="1796" max="1798" width="0" hidden="1" customWidth="1"/>
    <col min="1799" max="1799" width="14.7109375" customWidth="1"/>
    <col min="1800" max="1800" width="12.7109375" customWidth="1"/>
    <col min="1801" max="1801" width="8.7109375" customWidth="1"/>
    <col min="1802" max="1802" width="0" hidden="1" customWidth="1"/>
    <col min="1803" max="1803" width="10.7109375" customWidth="1"/>
    <col min="1804" max="1804" width="18" customWidth="1"/>
    <col min="1805" max="1806" width="0" hidden="1" customWidth="1"/>
    <col min="2049" max="2049" width="12" customWidth="1"/>
    <col min="2050" max="2050" width="26.42578125" customWidth="1"/>
    <col min="2051" max="2051" width="13.28515625" customWidth="1"/>
    <col min="2052" max="2054" width="0" hidden="1" customWidth="1"/>
    <col min="2055" max="2055" width="14.7109375" customWidth="1"/>
    <col min="2056" max="2056" width="12.7109375" customWidth="1"/>
    <col min="2057" max="2057" width="8.7109375" customWidth="1"/>
    <col min="2058" max="2058" width="0" hidden="1" customWidth="1"/>
    <col min="2059" max="2059" width="10.7109375" customWidth="1"/>
    <col min="2060" max="2060" width="18" customWidth="1"/>
    <col min="2061" max="2062" width="0" hidden="1" customWidth="1"/>
    <col min="2305" max="2305" width="12" customWidth="1"/>
    <col min="2306" max="2306" width="26.42578125" customWidth="1"/>
    <col min="2307" max="2307" width="13.28515625" customWidth="1"/>
    <col min="2308" max="2310" width="0" hidden="1" customWidth="1"/>
    <col min="2311" max="2311" width="14.7109375" customWidth="1"/>
    <col min="2312" max="2312" width="12.7109375" customWidth="1"/>
    <col min="2313" max="2313" width="8.7109375" customWidth="1"/>
    <col min="2314" max="2314" width="0" hidden="1" customWidth="1"/>
    <col min="2315" max="2315" width="10.7109375" customWidth="1"/>
    <col min="2316" max="2316" width="18" customWidth="1"/>
    <col min="2317" max="2318" width="0" hidden="1" customWidth="1"/>
    <col min="2561" max="2561" width="12" customWidth="1"/>
    <col min="2562" max="2562" width="26.42578125" customWidth="1"/>
    <col min="2563" max="2563" width="13.28515625" customWidth="1"/>
    <col min="2564" max="2566" width="0" hidden="1" customWidth="1"/>
    <col min="2567" max="2567" width="14.7109375" customWidth="1"/>
    <col min="2568" max="2568" width="12.7109375" customWidth="1"/>
    <col min="2569" max="2569" width="8.7109375" customWidth="1"/>
    <col min="2570" max="2570" width="0" hidden="1" customWidth="1"/>
    <col min="2571" max="2571" width="10.7109375" customWidth="1"/>
    <col min="2572" max="2572" width="18" customWidth="1"/>
    <col min="2573" max="2574" width="0" hidden="1" customWidth="1"/>
    <col min="2817" max="2817" width="12" customWidth="1"/>
    <col min="2818" max="2818" width="26.42578125" customWidth="1"/>
    <col min="2819" max="2819" width="13.28515625" customWidth="1"/>
    <col min="2820" max="2822" width="0" hidden="1" customWidth="1"/>
    <col min="2823" max="2823" width="14.7109375" customWidth="1"/>
    <col min="2824" max="2824" width="12.7109375" customWidth="1"/>
    <col min="2825" max="2825" width="8.7109375" customWidth="1"/>
    <col min="2826" max="2826" width="0" hidden="1" customWidth="1"/>
    <col min="2827" max="2827" width="10.7109375" customWidth="1"/>
    <col min="2828" max="2828" width="18" customWidth="1"/>
    <col min="2829" max="2830" width="0" hidden="1" customWidth="1"/>
    <col min="3073" max="3073" width="12" customWidth="1"/>
    <col min="3074" max="3074" width="26.42578125" customWidth="1"/>
    <col min="3075" max="3075" width="13.28515625" customWidth="1"/>
    <col min="3076" max="3078" width="0" hidden="1" customWidth="1"/>
    <col min="3079" max="3079" width="14.7109375" customWidth="1"/>
    <col min="3080" max="3080" width="12.7109375" customWidth="1"/>
    <col min="3081" max="3081" width="8.7109375" customWidth="1"/>
    <col min="3082" max="3082" width="0" hidden="1" customWidth="1"/>
    <col min="3083" max="3083" width="10.7109375" customWidth="1"/>
    <col min="3084" max="3084" width="18" customWidth="1"/>
    <col min="3085" max="3086" width="0" hidden="1" customWidth="1"/>
    <col min="3329" max="3329" width="12" customWidth="1"/>
    <col min="3330" max="3330" width="26.42578125" customWidth="1"/>
    <col min="3331" max="3331" width="13.28515625" customWidth="1"/>
    <col min="3332" max="3334" width="0" hidden="1" customWidth="1"/>
    <col min="3335" max="3335" width="14.7109375" customWidth="1"/>
    <col min="3336" max="3336" width="12.7109375" customWidth="1"/>
    <col min="3337" max="3337" width="8.7109375" customWidth="1"/>
    <col min="3338" max="3338" width="0" hidden="1" customWidth="1"/>
    <col min="3339" max="3339" width="10.7109375" customWidth="1"/>
    <col min="3340" max="3340" width="18" customWidth="1"/>
    <col min="3341" max="3342" width="0" hidden="1" customWidth="1"/>
    <col min="3585" max="3585" width="12" customWidth="1"/>
    <col min="3586" max="3586" width="26.42578125" customWidth="1"/>
    <col min="3587" max="3587" width="13.28515625" customWidth="1"/>
    <col min="3588" max="3590" width="0" hidden="1" customWidth="1"/>
    <col min="3591" max="3591" width="14.7109375" customWidth="1"/>
    <col min="3592" max="3592" width="12.7109375" customWidth="1"/>
    <col min="3593" max="3593" width="8.7109375" customWidth="1"/>
    <col min="3594" max="3594" width="0" hidden="1" customWidth="1"/>
    <col min="3595" max="3595" width="10.7109375" customWidth="1"/>
    <col min="3596" max="3596" width="18" customWidth="1"/>
    <col min="3597" max="3598" width="0" hidden="1" customWidth="1"/>
    <col min="3841" max="3841" width="12" customWidth="1"/>
    <col min="3842" max="3842" width="26.42578125" customWidth="1"/>
    <col min="3843" max="3843" width="13.28515625" customWidth="1"/>
    <col min="3844" max="3846" width="0" hidden="1" customWidth="1"/>
    <col min="3847" max="3847" width="14.7109375" customWidth="1"/>
    <col min="3848" max="3848" width="12.7109375" customWidth="1"/>
    <col min="3849" max="3849" width="8.7109375" customWidth="1"/>
    <col min="3850" max="3850" width="0" hidden="1" customWidth="1"/>
    <col min="3851" max="3851" width="10.7109375" customWidth="1"/>
    <col min="3852" max="3852" width="18" customWidth="1"/>
    <col min="3853" max="3854" width="0" hidden="1" customWidth="1"/>
    <col min="4097" max="4097" width="12" customWidth="1"/>
    <col min="4098" max="4098" width="26.42578125" customWidth="1"/>
    <col min="4099" max="4099" width="13.28515625" customWidth="1"/>
    <col min="4100" max="4102" width="0" hidden="1" customWidth="1"/>
    <col min="4103" max="4103" width="14.7109375" customWidth="1"/>
    <col min="4104" max="4104" width="12.7109375" customWidth="1"/>
    <col min="4105" max="4105" width="8.7109375" customWidth="1"/>
    <col min="4106" max="4106" width="0" hidden="1" customWidth="1"/>
    <col min="4107" max="4107" width="10.7109375" customWidth="1"/>
    <col min="4108" max="4108" width="18" customWidth="1"/>
    <col min="4109" max="4110" width="0" hidden="1" customWidth="1"/>
    <col min="4353" max="4353" width="12" customWidth="1"/>
    <col min="4354" max="4354" width="26.42578125" customWidth="1"/>
    <col min="4355" max="4355" width="13.28515625" customWidth="1"/>
    <col min="4356" max="4358" width="0" hidden="1" customWidth="1"/>
    <col min="4359" max="4359" width="14.7109375" customWidth="1"/>
    <col min="4360" max="4360" width="12.7109375" customWidth="1"/>
    <col min="4361" max="4361" width="8.7109375" customWidth="1"/>
    <col min="4362" max="4362" width="0" hidden="1" customWidth="1"/>
    <col min="4363" max="4363" width="10.7109375" customWidth="1"/>
    <col min="4364" max="4364" width="18" customWidth="1"/>
    <col min="4365" max="4366" width="0" hidden="1" customWidth="1"/>
    <col min="4609" max="4609" width="12" customWidth="1"/>
    <col min="4610" max="4610" width="26.42578125" customWidth="1"/>
    <col min="4611" max="4611" width="13.28515625" customWidth="1"/>
    <col min="4612" max="4614" width="0" hidden="1" customWidth="1"/>
    <col min="4615" max="4615" width="14.7109375" customWidth="1"/>
    <col min="4616" max="4616" width="12.7109375" customWidth="1"/>
    <col min="4617" max="4617" width="8.7109375" customWidth="1"/>
    <col min="4618" max="4618" width="0" hidden="1" customWidth="1"/>
    <col min="4619" max="4619" width="10.7109375" customWidth="1"/>
    <col min="4620" max="4620" width="18" customWidth="1"/>
    <col min="4621" max="4622" width="0" hidden="1" customWidth="1"/>
    <col min="4865" max="4865" width="12" customWidth="1"/>
    <col min="4866" max="4866" width="26.42578125" customWidth="1"/>
    <col min="4867" max="4867" width="13.28515625" customWidth="1"/>
    <col min="4868" max="4870" width="0" hidden="1" customWidth="1"/>
    <col min="4871" max="4871" width="14.7109375" customWidth="1"/>
    <col min="4872" max="4872" width="12.7109375" customWidth="1"/>
    <col min="4873" max="4873" width="8.7109375" customWidth="1"/>
    <col min="4874" max="4874" width="0" hidden="1" customWidth="1"/>
    <col min="4875" max="4875" width="10.7109375" customWidth="1"/>
    <col min="4876" max="4876" width="18" customWidth="1"/>
    <col min="4877" max="4878" width="0" hidden="1" customWidth="1"/>
    <col min="5121" max="5121" width="12" customWidth="1"/>
    <col min="5122" max="5122" width="26.42578125" customWidth="1"/>
    <col min="5123" max="5123" width="13.28515625" customWidth="1"/>
    <col min="5124" max="5126" width="0" hidden="1" customWidth="1"/>
    <col min="5127" max="5127" width="14.7109375" customWidth="1"/>
    <col min="5128" max="5128" width="12.7109375" customWidth="1"/>
    <col min="5129" max="5129" width="8.7109375" customWidth="1"/>
    <col min="5130" max="5130" width="0" hidden="1" customWidth="1"/>
    <col min="5131" max="5131" width="10.7109375" customWidth="1"/>
    <col min="5132" max="5132" width="18" customWidth="1"/>
    <col min="5133" max="5134" width="0" hidden="1" customWidth="1"/>
    <col min="5377" max="5377" width="12" customWidth="1"/>
    <col min="5378" max="5378" width="26.42578125" customWidth="1"/>
    <col min="5379" max="5379" width="13.28515625" customWidth="1"/>
    <col min="5380" max="5382" width="0" hidden="1" customWidth="1"/>
    <col min="5383" max="5383" width="14.7109375" customWidth="1"/>
    <col min="5384" max="5384" width="12.7109375" customWidth="1"/>
    <col min="5385" max="5385" width="8.7109375" customWidth="1"/>
    <col min="5386" max="5386" width="0" hidden="1" customWidth="1"/>
    <col min="5387" max="5387" width="10.7109375" customWidth="1"/>
    <col min="5388" max="5388" width="18" customWidth="1"/>
    <col min="5389" max="5390" width="0" hidden="1" customWidth="1"/>
    <col min="5633" max="5633" width="12" customWidth="1"/>
    <col min="5634" max="5634" width="26.42578125" customWidth="1"/>
    <col min="5635" max="5635" width="13.28515625" customWidth="1"/>
    <col min="5636" max="5638" width="0" hidden="1" customWidth="1"/>
    <col min="5639" max="5639" width="14.7109375" customWidth="1"/>
    <col min="5640" max="5640" width="12.7109375" customWidth="1"/>
    <col min="5641" max="5641" width="8.7109375" customWidth="1"/>
    <col min="5642" max="5642" width="0" hidden="1" customWidth="1"/>
    <col min="5643" max="5643" width="10.7109375" customWidth="1"/>
    <col min="5644" max="5644" width="18" customWidth="1"/>
    <col min="5645" max="5646" width="0" hidden="1" customWidth="1"/>
    <col min="5889" max="5889" width="12" customWidth="1"/>
    <col min="5890" max="5890" width="26.42578125" customWidth="1"/>
    <col min="5891" max="5891" width="13.28515625" customWidth="1"/>
    <col min="5892" max="5894" width="0" hidden="1" customWidth="1"/>
    <col min="5895" max="5895" width="14.7109375" customWidth="1"/>
    <col min="5896" max="5896" width="12.7109375" customWidth="1"/>
    <col min="5897" max="5897" width="8.7109375" customWidth="1"/>
    <col min="5898" max="5898" width="0" hidden="1" customWidth="1"/>
    <col min="5899" max="5899" width="10.7109375" customWidth="1"/>
    <col min="5900" max="5900" width="18" customWidth="1"/>
    <col min="5901" max="5902" width="0" hidden="1" customWidth="1"/>
    <col min="6145" max="6145" width="12" customWidth="1"/>
    <col min="6146" max="6146" width="26.42578125" customWidth="1"/>
    <col min="6147" max="6147" width="13.28515625" customWidth="1"/>
    <col min="6148" max="6150" width="0" hidden="1" customWidth="1"/>
    <col min="6151" max="6151" width="14.7109375" customWidth="1"/>
    <col min="6152" max="6152" width="12.7109375" customWidth="1"/>
    <col min="6153" max="6153" width="8.7109375" customWidth="1"/>
    <col min="6154" max="6154" width="0" hidden="1" customWidth="1"/>
    <col min="6155" max="6155" width="10.7109375" customWidth="1"/>
    <col min="6156" max="6156" width="18" customWidth="1"/>
    <col min="6157" max="6158" width="0" hidden="1" customWidth="1"/>
    <col min="6401" max="6401" width="12" customWidth="1"/>
    <col min="6402" max="6402" width="26.42578125" customWidth="1"/>
    <col min="6403" max="6403" width="13.28515625" customWidth="1"/>
    <col min="6404" max="6406" width="0" hidden="1" customWidth="1"/>
    <col min="6407" max="6407" width="14.7109375" customWidth="1"/>
    <col min="6408" max="6408" width="12.7109375" customWidth="1"/>
    <col min="6409" max="6409" width="8.7109375" customWidth="1"/>
    <col min="6410" max="6410" width="0" hidden="1" customWidth="1"/>
    <col min="6411" max="6411" width="10.7109375" customWidth="1"/>
    <col min="6412" max="6412" width="18" customWidth="1"/>
    <col min="6413" max="6414" width="0" hidden="1" customWidth="1"/>
    <col min="6657" max="6657" width="12" customWidth="1"/>
    <col min="6658" max="6658" width="26.42578125" customWidth="1"/>
    <col min="6659" max="6659" width="13.28515625" customWidth="1"/>
    <col min="6660" max="6662" width="0" hidden="1" customWidth="1"/>
    <col min="6663" max="6663" width="14.7109375" customWidth="1"/>
    <col min="6664" max="6664" width="12.7109375" customWidth="1"/>
    <col min="6665" max="6665" width="8.7109375" customWidth="1"/>
    <col min="6666" max="6666" width="0" hidden="1" customWidth="1"/>
    <col min="6667" max="6667" width="10.7109375" customWidth="1"/>
    <col min="6668" max="6668" width="18" customWidth="1"/>
    <col min="6669" max="6670" width="0" hidden="1" customWidth="1"/>
    <col min="6913" max="6913" width="12" customWidth="1"/>
    <col min="6914" max="6914" width="26.42578125" customWidth="1"/>
    <col min="6915" max="6915" width="13.28515625" customWidth="1"/>
    <col min="6916" max="6918" width="0" hidden="1" customWidth="1"/>
    <col min="6919" max="6919" width="14.7109375" customWidth="1"/>
    <col min="6920" max="6920" width="12.7109375" customWidth="1"/>
    <col min="6921" max="6921" width="8.7109375" customWidth="1"/>
    <col min="6922" max="6922" width="0" hidden="1" customWidth="1"/>
    <col min="6923" max="6923" width="10.7109375" customWidth="1"/>
    <col min="6924" max="6924" width="18" customWidth="1"/>
    <col min="6925" max="6926" width="0" hidden="1" customWidth="1"/>
    <col min="7169" max="7169" width="12" customWidth="1"/>
    <col min="7170" max="7170" width="26.42578125" customWidth="1"/>
    <col min="7171" max="7171" width="13.28515625" customWidth="1"/>
    <col min="7172" max="7174" width="0" hidden="1" customWidth="1"/>
    <col min="7175" max="7175" width="14.7109375" customWidth="1"/>
    <col min="7176" max="7176" width="12.7109375" customWidth="1"/>
    <col min="7177" max="7177" width="8.7109375" customWidth="1"/>
    <col min="7178" max="7178" width="0" hidden="1" customWidth="1"/>
    <col min="7179" max="7179" width="10.7109375" customWidth="1"/>
    <col min="7180" max="7180" width="18" customWidth="1"/>
    <col min="7181" max="7182" width="0" hidden="1" customWidth="1"/>
    <col min="7425" max="7425" width="12" customWidth="1"/>
    <col min="7426" max="7426" width="26.42578125" customWidth="1"/>
    <col min="7427" max="7427" width="13.28515625" customWidth="1"/>
    <col min="7428" max="7430" width="0" hidden="1" customWidth="1"/>
    <col min="7431" max="7431" width="14.7109375" customWidth="1"/>
    <col min="7432" max="7432" width="12.7109375" customWidth="1"/>
    <col min="7433" max="7433" width="8.7109375" customWidth="1"/>
    <col min="7434" max="7434" width="0" hidden="1" customWidth="1"/>
    <col min="7435" max="7435" width="10.7109375" customWidth="1"/>
    <col min="7436" max="7436" width="18" customWidth="1"/>
    <col min="7437" max="7438" width="0" hidden="1" customWidth="1"/>
    <col min="7681" max="7681" width="12" customWidth="1"/>
    <col min="7682" max="7682" width="26.42578125" customWidth="1"/>
    <col min="7683" max="7683" width="13.28515625" customWidth="1"/>
    <col min="7684" max="7686" width="0" hidden="1" customWidth="1"/>
    <col min="7687" max="7687" width="14.7109375" customWidth="1"/>
    <col min="7688" max="7688" width="12.7109375" customWidth="1"/>
    <col min="7689" max="7689" width="8.7109375" customWidth="1"/>
    <col min="7690" max="7690" width="0" hidden="1" customWidth="1"/>
    <col min="7691" max="7691" width="10.7109375" customWidth="1"/>
    <col min="7692" max="7692" width="18" customWidth="1"/>
    <col min="7693" max="7694" width="0" hidden="1" customWidth="1"/>
    <col min="7937" max="7937" width="12" customWidth="1"/>
    <col min="7938" max="7938" width="26.42578125" customWidth="1"/>
    <col min="7939" max="7939" width="13.28515625" customWidth="1"/>
    <col min="7940" max="7942" width="0" hidden="1" customWidth="1"/>
    <col min="7943" max="7943" width="14.7109375" customWidth="1"/>
    <col min="7944" max="7944" width="12.7109375" customWidth="1"/>
    <col min="7945" max="7945" width="8.7109375" customWidth="1"/>
    <col min="7946" max="7946" width="0" hidden="1" customWidth="1"/>
    <col min="7947" max="7947" width="10.7109375" customWidth="1"/>
    <col min="7948" max="7948" width="18" customWidth="1"/>
    <col min="7949" max="7950" width="0" hidden="1" customWidth="1"/>
    <col min="8193" max="8193" width="12" customWidth="1"/>
    <col min="8194" max="8194" width="26.42578125" customWidth="1"/>
    <col min="8195" max="8195" width="13.28515625" customWidth="1"/>
    <col min="8196" max="8198" width="0" hidden="1" customWidth="1"/>
    <col min="8199" max="8199" width="14.7109375" customWidth="1"/>
    <col min="8200" max="8200" width="12.7109375" customWidth="1"/>
    <col min="8201" max="8201" width="8.7109375" customWidth="1"/>
    <col min="8202" max="8202" width="0" hidden="1" customWidth="1"/>
    <col min="8203" max="8203" width="10.7109375" customWidth="1"/>
    <col min="8204" max="8204" width="18" customWidth="1"/>
    <col min="8205" max="8206" width="0" hidden="1" customWidth="1"/>
    <col min="8449" max="8449" width="12" customWidth="1"/>
    <col min="8450" max="8450" width="26.42578125" customWidth="1"/>
    <col min="8451" max="8451" width="13.28515625" customWidth="1"/>
    <col min="8452" max="8454" width="0" hidden="1" customWidth="1"/>
    <col min="8455" max="8455" width="14.7109375" customWidth="1"/>
    <col min="8456" max="8456" width="12.7109375" customWidth="1"/>
    <col min="8457" max="8457" width="8.7109375" customWidth="1"/>
    <col min="8458" max="8458" width="0" hidden="1" customWidth="1"/>
    <col min="8459" max="8459" width="10.7109375" customWidth="1"/>
    <col min="8460" max="8460" width="18" customWidth="1"/>
    <col min="8461" max="8462" width="0" hidden="1" customWidth="1"/>
    <col min="8705" max="8705" width="12" customWidth="1"/>
    <col min="8706" max="8706" width="26.42578125" customWidth="1"/>
    <col min="8707" max="8707" width="13.28515625" customWidth="1"/>
    <col min="8708" max="8710" width="0" hidden="1" customWidth="1"/>
    <col min="8711" max="8711" width="14.7109375" customWidth="1"/>
    <col min="8712" max="8712" width="12.7109375" customWidth="1"/>
    <col min="8713" max="8713" width="8.7109375" customWidth="1"/>
    <col min="8714" max="8714" width="0" hidden="1" customWidth="1"/>
    <col min="8715" max="8715" width="10.7109375" customWidth="1"/>
    <col min="8716" max="8716" width="18" customWidth="1"/>
    <col min="8717" max="8718" width="0" hidden="1" customWidth="1"/>
    <col min="8961" max="8961" width="12" customWidth="1"/>
    <col min="8962" max="8962" width="26.42578125" customWidth="1"/>
    <col min="8963" max="8963" width="13.28515625" customWidth="1"/>
    <col min="8964" max="8966" width="0" hidden="1" customWidth="1"/>
    <col min="8967" max="8967" width="14.7109375" customWidth="1"/>
    <col min="8968" max="8968" width="12.7109375" customWidth="1"/>
    <col min="8969" max="8969" width="8.7109375" customWidth="1"/>
    <col min="8970" max="8970" width="0" hidden="1" customWidth="1"/>
    <col min="8971" max="8971" width="10.7109375" customWidth="1"/>
    <col min="8972" max="8972" width="18" customWidth="1"/>
    <col min="8973" max="8974" width="0" hidden="1" customWidth="1"/>
    <col min="9217" max="9217" width="12" customWidth="1"/>
    <col min="9218" max="9218" width="26.42578125" customWidth="1"/>
    <col min="9219" max="9219" width="13.28515625" customWidth="1"/>
    <col min="9220" max="9222" width="0" hidden="1" customWidth="1"/>
    <col min="9223" max="9223" width="14.7109375" customWidth="1"/>
    <col min="9224" max="9224" width="12.7109375" customWidth="1"/>
    <col min="9225" max="9225" width="8.7109375" customWidth="1"/>
    <col min="9226" max="9226" width="0" hidden="1" customWidth="1"/>
    <col min="9227" max="9227" width="10.7109375" customWidth="1"/>
    <col min="9228" max="9228" width="18" customWidth="1"/>
    <col min="9229" max="9230" width="0" hidden="1" customWidth="1"/>
    <col min="9473" max="9473" width="12" customWidth="1"/>
    <col min="9474" max="9474" width="26.42578125" customWidth="1"/>
    <col min="9475" max="9475" width="13.28515625" customWidth="1"/>
    <col min="9476" max="9478" width="0" hidden="1" customWidth="1"/>
    <col min="9479" max="9479" width="14.7109375" customWidth="1"/>
    <col min="9480" max="9480" width="12.7109375" customWidth="1"/>
    <col min="9481" max="9481" width="8.7109375" customWidth="1"/>
    <col min="9482" max="9482" width="0" hidden="1" customWidth="1"/>
    <col min="9483" max="9483" width="10.7109375" customWidth="1"/>
    <col min="9484" max="9484" width="18" customWidth="1"/>
    <col min="9485" max="9486" width="0" hidden="1" customWidth="1"/>
    <col min="9729" max="9729" width="12" customWidth="1"/>
    <col min="9730" max="9730" width="26.42578125" customWidth="1"/>
    <col min="9731" max="9731" width="13.28515625" customWidth="1"/>
    <col min="9732" max="9734" width="0" hidden="1" customWidth="1"/>
    <col min="9735" max="9735" width="14.7109375" customWidth="1"/>
    <col min="9736" max="9736" width="12.7109375" customWidth="1"/>
    <col min="9737" max="9737" width="8.7109375" customWidth="1"/>
    <col min="9738" max="9738" width="0" hidden="1" customWidth="1"/>
    <col min="9739" max="9739" width="10.7109375" customWidth="1"/>
    <col min="9740" max="9740" width="18" customWidth="1"/>
    <col min="9741" max="9742" width="0" hidden="1" customWidth="1"/>
    <col min="9985" max="9985" width="12" customWidth="1"/>
    <col min="9986" max="9986" width="26.42578125" customWidth="1"/>
    <col min="9987" max="9987" width="13.28515625" customWidth="1"/>
    <col min="9988" max="9990" width="0" hidden="1" customWidth="1"/>
    <col min="9991" max="9991" width="14.7109375" customWidth="1"/>
    <col min="9992" max="9992" width="12.7109375" customWidth="1"/>
    <col min="9993" max="9993" width="8.7109375" customWidth="1"/>
    <col min="9994" max="9994" width="0" hidden="1" customWidth="1"/>
    <col min="9995" max="9995" width="10.7109375" customWidth="1"/>
    <col min="9996" max="9996" width="18" customWidth="1"/>
    <col min="9997" max="9998" width="0" hidden="1" customWidth="1"/>
    <col min="10241" max="10241" width="12" customWidth="1"/>
    <col min="10242" max="10242" width="26.42578125" customWidth="1"/>
    <col min="10243" max="10243" width="13.28515625" customWidth="1"/>
    <col min="10244" max="10246" width="0" hidden="1" customWidth="1"/>
    <col min="10247" max="10247" width="14.7109375" customWidth="1"/>
    <col min="10248" max="10248" width="12.7109375" customWidth="1"/>
    <col min="10249" max="10249" width="8.7109375" customWidth="1"/>
    <col min="10250" max="10250" width="0" hidden="1" customWidth="1"/>
    <col min="10251" max="10251" width="10.7109375" customWidth="1"/>
    <col min="10252" max="10252" width="18" customWidth="1"/>
    <col min="10253" max="10254" width="0" hidden="1" customWidth="1"/>
    <col min="10497" max="10497" width="12" customWidth="1"/>
    <col min="10498" max="10498" width="26.42578125" customWidth="1"/>
    <col min="10499" max="10499" width="13.28515625" customWidth="1"/>
    <col min="10500" max="10502" width="0" hidden="1" customWidth="1"/>
    <col min="10503" max="10503" width="14.7109375" customWidth="1"/>
    <col min="10504" max="10504" width="12.7109375" customWidth="1"/>
    <col min="10505" max="10505" width="8.7109375" customWidth="1"/>
    <col min="10506" max="10506" width="0" hidden="1" customWidth="1"/>
    <col min="10507" max="10507" width="10.7109375" customWidth="1"/>
    <col min="10508" max="10508" width="18" customWidth="1"/>
    <col min="10509" max="10510" width="0" hidden="1" customWidth="1"/>
    <col min="10753" max="10753" width="12" customWidth="1"/>
    <col min="10754" max="10754" width="26.42578125" customWidth="1"/>
    <col min="10755" max="10755" width="13.28515625" customWidth="1"/>
    <col min="10756" max="10758" width="0" hidden="1" customWidth="1"/>
    <col min="10759" max="10759" width="14.7109375" customWidth="1"/>
    <col min="10760" max="10760" width="12.7109375" customWidth="1"/>
    <col min="10761" max="10761" width="8.7109375" customWidth="1"/>
    <col min="10762" max="10762" width="0" hidden="1" customWidth="1"/>
    <col min="10763" max="10763" width="10.7109375" customWidth="1"/>
    <col min="10764" max="10764" width="18" customWidth="1"/>
    <col min="10765" max="10766" width="0" hidden="1" customWidth="1"/>
    <col min="11009" max="11009" width="12" customWidth="1"/>
    <col min="11010" max="11010" width="26.42578125" customWidth="1"/>
    <col min="11011" max="11011" width="13.28515625" customWidth="1"/>
    <col min="11012" max="11014" width="0" hidden="1" customWidth="1"/>
    <col min="11015" max="11015" width="14.7109375" customWidth="1"/>
    <col min="11016" max="11016" width="12.7109375" customWidth="1"/>
    <col min="11017" max="11017" width="8.7109375" customWidth="1"/>
    <col min="11018" max="11018" width="0" hidden="1" customWidth="1"/>
    <col min="11019" max="11019" width="10.7109375" customWidth="1"/>
    <col min="11020" max="11020" width="18" customWidth="1"/>
    <col min="11021" max="11022" width="0" hidden="1" customWidth="1"/>
    <col min="11265" max="11265" width="12" customWidth="1"/>
    <col min="11266" max="11266" width="26.42578125" customWidth="1"/>
    <col min="11267" max="11267" width="13.28515625" customWidth="1"/>
    <col min="11268" max="11270" width="0" hidden="1" customWidth="1"/>
    <col min="11271" max="11271" width="14.7109375" customWidth="1"/>
    <col min="11272" max="11272" width="12.7109375" customWidth="1"/>
    <col min="11273" max="11273" width="8.7109375" customWidth="1"/>
    <col min="11274" max="11274" width="0" hidden="1" customWidth="1"/>
    <col min="11275" max="11275" width="10.7109375" customWidth="1"/>
    <col min="11276" max="11276" width="18" customWidth="1"/>
    <col min="11277" max="11278" width="0" hidden="1" customWidth="1"/>
    <col min="11521" max="11521" width="12" customWidth="1"/>
    <col min="11522" max="11522" width="26.42578125" customWidth="1"/>
    <col min="11523" max="11523" width="13.28515625" customWidth="1"/>
    <col min="11524" max="11526" width="0" hidden="1" customWidth="1"/>
    <col min="11527" max="11527" width="14.7109375" customWidth="1"/>
    <col min="11528" max="11528" width="12.7109375" customWidth="1"/>
    <col min="11529" max="11529" width="8.7109375" customWidth="1"/>
    <col min="11530" max="11530" width="0" hidden="1" customWidth="1"/>
    <col min="11531" max="11531" width="10.7109375" customWidth="1"/>
    <col min="11532" max="11532" width="18" customWidth="1"/>
    <col min="11533" max="11534" width="0" hidden="1" customWidth="1"/>
    <col min="11777" max="11777" width="12" customWidth="1"/>
    <col min="11778" max="11778" width="26.42578125" customWidth="1"/>
    <col min="11779" max="11779" width="13.28515625" customWidth="1"/>
    <col min="11780" max="11782" width="0" hidden="1" customWidth="1"/>
    <col min="11783" max="11783" width="14.7109375" customWidth="1"/>
    <col min="11784" max="11784" width="12.7109375" customWidth="1"/>
    <col min="11785" max="11785" width="8.7109375" customWidth="1"/>
    <col min="11786" max="11786" width="0" hidden="1" customWidth="1"/>
    <col min="11787" max="11787" width="10.7109375" customWidth="1"/>
    <col min="11788" max="11788" width="18" customWidth="1"/>
    <col min="11789" max="11790" width="0" hidden="1" customWidth="1"/>
    <col min="12033" max="12033" width="12" customWidth="1"/>
    <col min="12034" max="12034" width="26.42578125" customWidth="1"/>
    <col min="12035" max="12035" width="13.28515625" customWidth="1"/>
    <col min="12036" max="12038" width="0" hidden="1" customWidth="1"/>
    <col min="12039" max="12039" width="14.7109375" customWidth="1"/>
    <col min="12040" max="12040" width="12.7109375" customWidth="1"/>
    <col min="12041" max="12041" width="8.7109375" customWidth="1"/>
    <col min="12042" max="12042" width="0" hidden="1" customWidth="1"/>
    <col min="12043" max="12043" width="10.7109375" customWidth="1"/>
    <col min="12044" max="12044" width="18" customWidth="1"/>
    <col min="12045" max="12046" width="0" hidden="1" customWidth="1"/>
    <col min="12289" max="12289" width="12" customWidth="1"/>
    <col min="12290" max="12290" width="26.42578125" customWidth="1"/>
    <col min="12291" max="12291" width="13.28515625" customWidth="1"/>
    <col min="12292" max="12294" width="0" hidden="1" customWidth="1"/>
    <col min="12295" max="12295" width="14.7109375" customWidth="1"/>
    <col min="12296" max="12296" width="12.7109375" customWidth="1"/>
    <col min="12297" max="12297" width="8.7109375" customWidth="1"/>
    <col min="12298" max="12298" width="0" hidden="1" customWidth="1"/>
    <col min="12299" max="12299" width="10.7109375" customWidth="1"/>
    <col min="12300" max="12300" width="18" customWidth="1"/>
    <col min="12301" max="12302" width="0" hidden="1" customWidth="1"/>
    <col min="12545" max="12545" width="12" customWidth="1"/>
    <col min="12546" max="12546" width="26.42578125" customWidth="1"/>
    <col min="12547" max="12547" width="13.28515625" customWidth="1"/>
    <col min="12548" max="12550" width="0" hidden="1" customWidth="1"/>
    <col min="12551" max="12551" width="14.7109375" customWidth="1"/>
    <col min="12552" max="12552" width="12.7109375" customWidth="1"/>
    <col min="12553" max="12553" width="8.7109375" customWidth="1"/>
    <col min="12554" max="12554" width="0" hidden="1" customWidth="1"/>
    <col min="12555" max="12555" width="10.7109375" customWidth="1"/>
    <col min="12556" max="12556" width="18" customWidth="1"/>
    <col min="12557" max="12558" width="0" hidden="1" customWidth="1"/>
    <col min="12801" max="12801" width="12" customWidth="1"/>
    <col min="12802" max="12802" width="26.42578125" customWidth="1"/>
    <col min="12803" max="12803" width="13.28515625" customWidth="1"/>
    <col min="12804" max="12806" width="0" hidden="1" customWidth="1"/>
    <col min="12807" max="12807" width="14.7109375" customWidth="1"/>
    <col min="12808" max="12808" width="12.7109375" customWidth="1"/>
    <col min="12809" max="12809" width="8.7109375" customWidth="1"/>
    <col min="12810" max="12810" width="0" hidden="1" customWidth="1"/>
    <col min="12811" max="12811" width="10.7109375" customWidth="1"/>
    <col min="12812" max="12812" width="18" customWidth="1"/>
    <col min="12813" max="12814" width="0" hidden="1" customWidth="1"/>
    <col min="13057" max="13057" width="12" customWidth="1"/>
    <col min="13058" max="13058" width="26.42578125" customWidth="1"/>
    <col min="13059" max="13059" width="13.28515625" customWidth="1"/>
    <col min="13060" max="13062" width="0" hidden="1" customWidth="1"/>
    <col min="13063" max="13063" width="14.7109375" customWidth="1"/>
    <col min="13064" max="13064" width="12.7109375" customWidth="1"/>
    <col min="13065" max="13065" width="8.7109375" customWidth="1"/>
    <col min="13066" max="13066" width="0" hidden="1" customWidth="1"/>
    <col min="13067" max="13067" width="10.7109375" customWidth="1"/>
    <col min="13068" max="13068" width="18" customWidth="1"/>
    <col min="13069" max="13070" width="0" hidden="1" customWidth="1"/>
    <col min="13313" max="13313" width="12" customWidth="1"/>
    <col min="13314" max="13314" width="26.42578125" customWidth="1"/>
    <col min="13315" max="13315" width="13.28515625" customWidth="1"/>
    <col min="13316" max="13318" width="0" hidden="1" customWidth="1"/>
    <col min="13319" max="13319" width="14.7109375" customWidth="1"/>
    <col min="13320" max="13320" width="12.7109375" customWidth="1"/>
    <col min="13321" max="13321" width="8.7109375" customWidth="1"/>
    <col min="13322" max="13322" width="0" hidden="1" customWidth="1"/>
    <col min="13323" max="13323" width="10.7109375" customWidth="1"/>
    <col min="13324" max="13324" width="18" customWidth="1"/>
    <col min="13325" max="13326" width="0" hidden="1" customWidth="1"/>
    <col min="13569" max="13569" width="12" customWidth="1"/>
    <col min="13570" max="13570" width="26.42578125" customWidth="1"/>
    <col min="13571" max="13571" width="13.28515625" customWidth="1"/>
    <col min="13572" max="13574" width="0" hidden="1" customWidth="1"/>
    <col min="13575" max="13575" width="14.7109375" customWidth="1"/>
    <col min="13576" max="13576" width="12.7109375" customWidth="1"/>
    <col min="13577" max="13577" width="8.7109375" customWidth="1"/>
    <col min="13578" max="13578" width="0" hidden="1" customWidth="1"/>
    <col min="13579" max="13579" width="10.7109375" customWidth="1"/>
    <col min="13580" max="13580" width="18" customWidth="1"/>
    <col min="13581" max="13582" width="0" hidden="1" customWidth="1"/>
    <col min="13825" max="13825" width="12" customWidth="1"/>
    <col min="13826" max="13826" width="26.42578125" customWidth="1"/>
    <col min="13827" max="13827" width="13.28515625" customWidth="1"/>
    <col min="13828" max="13830" width="0" hidden="1" customWidth="1"/>
    <col min="13831" max="13831" width="14.7109375" customWidth="1"/>
    <col min="13832" max="13832" width="12.7109375" customWidth="1"/>
    <col min="13833" max="13833" width="8.7109375" customWidth="1"/>
    <col min="13834" max="13834" width="0" hidden="1" customWidth="1"/>
    <col min="13835" max="13835" width="10.7109375" customWidth="1"/>
    <col min="13836" max="13836" width="18" customWidth="1"/>
    <col min="13837" max="13838" width="0" hidden="1" customWidth="1"/>
    <col min="14081" max="14081" width="12" customWidth="1"/>
    <col min="14082" max="14082" width="26.42578125" customWidth="1"/>
    <col min="14083" max="14083" width="13.28515625" customWidth="1"/>
    <col min="14084" max="14086" width="0" hidden="1" customWidth="1"/>
    <col min="14087" max="14087" width="14.7109375" customWidth="1"/>
    <col min="14088" max="14088" width="12.7109375" customWidth="1"/>
    <col min="14089" max="14089" width="8.7109375" customWidth="1"/>
    <col min="14090" max="14090" width="0" hidden="1" customWidth="1"/>
    <col min="14091" max="14091" width="10.7109375" customWidth="1"/>
    <col min="14092" max="14092" width="18" customWidth="1"/>
    <col min="14093" max="14094" width="0" hidden="1" customWidth="1"/>
    <col min="14337" max="14337" width="12" customWidth="1"/>
    <col min="14338" max="14338" width="26.42578125" customWidth="1"/>
    <col min="14339" max="14339" width="13.28515625" customWidth="1"/>
    <col min="14340" max="14342" width="0" hidden="1" customWidth="1"/>
    <col min="14343" max="14343" width="14.7109375" customWidth="1"/>
    <col min="14344" max="14344" width="12.7109375" customWidth="1"/>
    <col min="14345" max="14345" width="8.7109375" customWidth="1"/>
    <col min="14346" max="14346" width="0" hidden="1" customWidth="1"/>
    <col min="14347" max="14347" width="10.7109375" customWidth="1"/>
    <col min="14348" max="14348" width="18" customWidth="1"/>
    <col min="14349" max="14350" width="0" hidden="1" customWidth="1"/>
    <col min="14593" max="14593" width="12" customWidth="1"/>
    <col min="14594" max="14594" width="26.42578125" customWidth="1"/>
    <col min="14595" max="14595" width="13.28515625" customWidth="1"/>
    <col min="14596" max="14598" width="0" hidden="1" customWidth="1"/>
    <col min="14599" max="14599" width="14.7109375" customWidth="1"/>
    <col min="14600" max="14600" width="12.7109375" customWidth="1"/>
    <col min="14601" max="14601" width="8.7109375" customWidth="1"/>
    <col min="14602" max="14602" width="0" hidden="1" customWidth="1"/>
    <col min="14603" max="14603" width="10.7109375" customWidth="1"/>
    <col min="14604" max="14604" width="18" customWidth="1"/>
    <col min="14605" max="14606" width="0" hidden="1" customWidth="1"/>
    <col min="14849" max="14849" width="12" customWidth="1"/>
    <col min="14850" max="14850" width="26.42578125" customWidth="1"/>
    <col min="14851" max="14851" width="13.28515625" customWidth="1"/>
    <col min="14852" max="14854" width="0" hidden="1" customWidth="1"/>
    <col min="14855" max="14855" width="14.7109375" customWidth="1"/>
    <col min="14856" max="14856" width="12.7109375" customWidth="1"/>
    <col min="14857" max="14857" width="8.7109375" customWidth="1"/>
    <col min="14858" max="14858" width="0" hidden="1" customWidth="1"/>
    <col min="14859" max="14859" width="10.7109375" customWidth="1"/>
    <col min="14860" max="14860" width="18" customWidth="1"/>
    <col min="14861" max="14862" width="0" hidden="1" customWidth="1"/>
    <col min="15105" max="15105" width="12" customWidth="1"/>
    <col min="15106" max="15106" width="26.42578125" customWidth="1"/>
    <col min="15107" max="15107" width="13.28515625" customWidth="1"/>
    <col min="15108" max="15110" width="0" hidden="1" customWidth="1"/>
    <col min="15111" max="15111" width="14.7109375" customWidth="1"/>
    <col min="15112" max="15112" width="12.7109375" customWidth="1"/>
    <col min="15113" max="15113" width="8.7109375" customWidth="1"/>
    <col min="15114" max="15114" width="0" hidden="1" customWidth="1"/>
    <col min="15115" max="15115" width="10.7109375" customWidth="1"/>
    <col min="15116" max="15116" width="18" customWidth="1"/>
    <col min="15117" max="15118" width="0" hidden="1" customWidth="1"/>
    <col min="15361" max="15361" width="12" customWidth="1"/>
    <col min="15362" max="15362" width="26.42578125" customWidth="1"/>
    <col min="15363" max="15363" width="13.28515625" customWidth="1"/>
    <col min="15364" max="15366" width="0" hidden="1" customWidth="1"/>
    <col min="15367" max="15367" width="14.7109375" customWidth="1"/>
    <col min="15368" max="15368" width="12.7109375" customWidth="1"/>
    <col min="15369" max="15369" width="8.7109375" customWidth="1"/>
    <col min="15370" max="15370" width="0" hidden="1" customWidth="1"/>
    <col min="15371" max="15371" width="10.7109375" customWidth="1"/>
    <col min="15372" max="15372" width="18" customWidth="1"/>
    <col min="15373" max="15374" width="0" hidden="1" customWidth="1"/>
    <col min="15617" max="15617" width="12" customWidth="1"/>
    <col min="15618" max="15618" width="26.42578125" customWidth="1"/>
    <col min="15619" max="15619" width="13.28515625" customWidth="1"/>
    <col min="15620" max="15622" width="0" hidden="1" customWidth="1"/>
    <col min="15623" max="15623" width="14.7109375" customWidth="1"/>
    <col min="15624" max="15624" width="12.7109375" customWidth="1"/>
    <col min="15625" max="15625" width="8.7109375" customWidth="1"/>
    <col min="15626" max="15626" width="0" hidden="1" customWidth="1"/>
    <col min="15627" max="15627" width="10.7109375" customWidth="1"/>
    <col min="15628" max="15628" width="18" customWidth="1"/>
    <col min="15629" max="15630" width="0" hidden="1" customWidth="1"/>
    <col min="15873" max="15873" width="12" customWidth="1"/>
    <col min="15874" max="15874" width="26.42578125" customWidth="1"/>
    <col min="15875" max="15875" width="13.28515625" customWidth="1"/>
    <col min="15876" max="15878" width="0" hidden="1" customWidth="1"/>
    <col min="15879" max="15879" width="14.7109375" customWidth="1"/>
    <col min="15880" max="15880" width="12.7109375" customWidth="1"/>
    <col min="15881" max="15881" width="8.7109375" customWidth="1"/>
    <col min="15882" max="15882" width="0" hidden="1" customWidth="1"/>
    <col min="15883" max="15883" width="10.7109375" customWidth="1"/>
    <col min="15884" max="15884" width="18" customWidth="1"/>
    <col min="15885" max="15886" width="0" hidden="1" customWidth="1"/>
    <col min="16129" max="16129" width="12" customWidth="1"/>
    <col min="16130" max="16130" width="26.42578125" customWidth="1"/>
    <col min="16131" max="16131" width="13.28515625" customWidth="1"/>
    <col min="16132" max="16134" width="0" hidden="1" customWidth="1"/>
    <col min="16135" max="16135" width="14.7109375" customWidth="1"/>
    <col min="16136" max="16136" width="12.7109375" customWidth="1"/>
    <col min="16137" max="16137" width="8.7109375" customWidth="1"/>
    <col min="16138" max="16138" width="0" hidden="1" customWidth="1"/>
    <col min="16139" max="16139" width="10.7109375" customWidth="1"/>
    <col min="16140" max="16140" width="18" customWidth="1"/>
    <col min="16141" max="16142" width="0" hidden="1" customWidth="1"/>
  </cols>
  <sheetData>
    <row r="1" spans="1:14" hidden="1" x14ac:dyDescent="0.25">
      <c r="A1" s="1"/>
      <c r="B1" s="2"/>
      <c r="C1" s="3"/>
      <c r="D1" s="2"/>
      <c r="E1" s="2"/>
      <c r="F1" s="2"/>
      <c r="G1" s="4"/>
      <c r="H1" s="3"/>
      <c r="I1" s="5"/>
      <c r="J1" s="6"/>
      <c r="K1" s="7"/>
      <c r="L1" s="2"/>
      <c r="M1" s="2"/>
    </row>
    <row r="2" spans="1:14" ht="20.25" x14ac:dyDescent="0.3">
      <c r="A2" s="1"/>
      <c r="B2" s="8" t="s">
        <v>52</v>
      </c>
      <c r="C2" s="3"/>
      <c r="D2" s="8"/>
      <c r="E2" s="2"/>
      <c r="F2" s="2"/>
      <c r="G2" s="4"/>
      <c r="H2" s="3"/>
      <c r="I2" s="5"/>
      <c r="J2" s="6"/>
      <c r="K2" s="7"/>
      <c r="L2" s="2"/>
      <c r="M2" s="2"/>
    </row>
    <row r="3" spans="1:14" ht="20.25" x14ac:dyDescent="0.3">
      <c r="A3" s="1" t="s">
        <v>0</v>
      </c>
      <c r="B3" s="8"/>
      <c r="C3" s="3"/>
      <c r="D3" s="8" t="s">
        <v>1</v>
      </c>
      <c r="E3" s="2"/>
      <c r="F3" s="2"/>
      <c r="G3" s="4"/>
      <c r="H3" s="3"/>
      <c r="I3" s="5"/>
      <c r="J3" s="6"/>
      <c r="K3" s="7"/>
      <c r="L3" s="2"/>
      <c r="M3" s="2"/>
    </row>
    <row r="4" spans="1:14" ht="20.25" x14ac:dyDescent="0.3">
      <c r="A4" s="1" t="s">
        <v>2</v>
      </c>
      <c r="B4" s="8"/>
      <c r="C4" s="3"/>
      <c r="D4" s="8"/>
      <c r="E4" s="2"/>
      <c r="F4" s="2"/>
      <c r="G4" s="9"/>
      <c r="H4" s="3"/>
      <c r="I4" s="5"/>
      <c r="J4" s="6"/>
      <c r="K4" s="7"/>
      <c r="L4" s="2"/>
      <c r="M4" s="2"/>
    </row>
    <row r="5" spans="1:14" hidden="1" x14ac:dyDescent="0.25">
      <c r="A5" s="1"/>
      <c r="B5" s="2"/>
      <c r="C5" s="3"/>
      <c r="D5" s="2"/>
      <c r="E5" s="2"/>
      <c r="F5" s="2"/>
      <c r="G5" s="4"/>
      <c r="H5" s="3"/>
      <c r="I5" s="5"/>
      <c r="J5" s="6"/>
      <c r="K5" s="7"/>
      <c r="L5" s="2"/>
      <c r="M5" s="2"/>
    </row>
    <row r="6" spans="1:14" hidden="1" x14ac:dyDescent="0.25">
      <c r="A6" s="1"/>
      <c r="B6" s="2"/>
      <c r="C6" s="3"/>
      <c r="D6" s="2"/>
      <c r="E6" s="2"/>
      <c r="F6" s="2"/>
      <c r="G6" s="4"/>
      <c r="H6" s="3"/>
      <c r="I6" s="5"/>
      <c r="J6" s="6"/>
      <c r="K6" s="7"/>
      <c r="L6" s="2"/>
      <c r="M6" s="2"/>
    </row>
    <row r="7" spans="1:14" x14ac:dyDescent="0.25">
      <c r="A7" s="10" t="s">
        <v>3</v>
      </c>
      <c r="B7" s="11" t="s">
        <v>4</v>
      </c>
      <c r="C7" s="12" t="s">
        <v>5</v>
      </c>
      <c r="D7" s="11" t="s">
        <v>6</v>
      </c>
      <c r="E7" s="11" t="s">
        <v>7</v>
      </c>
      <c r="F7" s="11" t="s">
        <v>8</v>
      </c>
      <c r="G7" s="13" t="s">
        <v>9</v>
      </c>
      <c r="H7" s="12" t="s">
        <v>5</v>
      </c>
      <c r="I7" s="14" t="s">
        <v>10</v>
      </c>
      <c r="J7" s="15"/>
      <c r="K7" s="16"/>
      <c r="L7" s="11" t="s">
        <v>11</v>
      </c>
      <c r="M7" s="17"/>
    </row>
    <row r="8" spans="1:14" x14ac:dyDescent="0.25">
      <c r="A8" s="10" t="s">
        <v>12</v>
      </c>
      <c r="B8" s="11"/>
      <c r="C8" s="12" t="s">
        <v>54</v>
      </c>
      <c r="D8" s="11" t="s">
        <v>13</v>
      </c>
      <c r="E8" s="18">
        <v>2007</v>
      </c>
      <c r="F8" s="18">
        <v>2007</v>
      </c>
      <c r="G8" s="13" t="s">
        <v>53</v>
      </c>
      <c r="H8" s="12" t="s">
        <v>55</v>
      </c>
      <c r="I8" s="19" t="s">
        <v>14</v>
      </c>
      <c r="J8" s="20"/>
      <c r="K8" s="21"/>
      <c r="L8" s="17"/>
      <c r="M8" s="17"/>
    </row>
    <row r="9" spans="1:14" hidden="1" x14ac:dyDescent="0.25">
      <c r="A9" s="1"/>
      <c r="B9" s="2"/>
      <c r="C9" s="3"/>
      <c r="D9" s="2"/>
      <c r="E9" s="2"/>
      <c r="F9" s="2"/>
      <c r="G9" s="4"/>
      <c r="H9" s="3"/>
      <c r="I9" s="5"/>
      <c r="J9" s="6"/>
      <c r="K9" s="7"/>
      <c r="L9" s="2"/>
      <c r="M9" s="2"/>
    </row>
    <row r="10" spans="1:14" x14ac:dyDescent="0.25">
      <c r="A10" s="1"/>
      <c r="B10" s="22" t="s">
        <v>15</v>
      </c>
      <c r="C10" s="3"/>
      <c r="D10" s="2"/>
      <c r="E10" s="2"/>
      <c r="F10" s="2"/>
      <c r="G10" s="4"/>
      <c r="H10" s="3"/>
      <c r="I10" s="5"/>
      <c r="J10" s="6"/>
      <c r="K10" s="7"/>
      <c r="L10" s="2"/>
      <c r="M10" s="2"/>
    </row>
    <row r="11" spans="1:14" hidden="1" x14ac:dyDescent="0.25">
      <c r="A11" s="1"/>
      <c r="B11" s="2"/>
      <c r="C11" s="3"/>
      <c r="D11" s="2"/>
      <c r="E11" s="2"/>
      <c r="F11" s="2"/>
      <c r="G11" s="4"/>
      <c r="H11" s="3"/>
      <c r="I11" s="5"/>
      <c r="J11" s="6"/>
      <c r="K11" s="7"/>
      <c r="L11" s="2"/>
      <c r="M11" s="2"/>
    </row>
    <row r="12" spans="1:14" x14ac:dyDescent="0.25">
      <c r="A12" s="23">
        <v>100</v>
      </c>
      <c r="B12" s="24" t="s">
        <v>16</v>
      </c>
      <c r="C12" s="25">
        <f>C13+C15+C23</f>
        <v>1998.13</v>
      </c>
      <c r="D12" s="11">
        <f>D13+D23+D15</f>
        <v>76857</v>
      </c>
      <c r="E12" s="11">
        <f>E13+E23+E15</f>
        <v>77684</v>
      </c>
      <c r="F12" s="11">
        <f>F13+F23+F15</f>
        <v>77907</v>
      </c>
      <c r="G12" s="25">
        <f>G13+G15+G23</f>
        <v>4053.12</v>
      </c>
      <c r="H12" s="25">
        <f>H13+H15+H23</f>
        <v>2104.67</v>
      </c>
      <c r="I12" s="26">
        <f t="shared" ref="I12:I13" si="0">H12/G12*100</f>
        <v>51.927157350386864</v>
      </c>
      <c r="J12" s="27"/>
      <c r="K12" s="28">
        <v>0</v>
      </c>
      <c r="L12" s="17"/>
      <c r="M12" s="17"/>
      <c r="N12" s="17"/>
    </row>
    <row r="13" spans="1:14" x14ac:dyDescent="0.25">
      <c r="A13" s="23">
        <v>111</v>
      </c>
      <c r="B13" s="17" t="s">
        <v>17</v>
      </c>
      <c r="C13" s="30">
        <v>1516.06</v>
      </c>
      <c r="D13" s="11">
        <v>63982</v>
      </c>
      <c r="E13" s="17">
        <v>62752</v>
      </c>
      <c r="F13" s="17">
        <v>63000</v>
      </c>
      <c r="G13" s="29">
        <v>3274.2</v>
      </c>
      <c r="H13" s="30">
        <v>1627.98</v>
      </c>
      <c r="I13" s="31">
        <f t="shared" si="0"/>
        <v>49.721458676928719</v>
      </c>
      <c r="J13" s="32"/>
      <c r="K13" s="33"/>
      <c r="L13" s="17"/>
      <c r="M13" s="17"/>
      <c r="N13" s="17"/>
    </row>
    <row r="14" spans="1:14" hidden="1" x14ac:dyDescent="0.25">
      <c r="A14" s="34"/>
    </row>
    <row r="15" spans="1:14" x14ac:dyDescent="0.25">
      <c r="A15" s="40">
        <v>121</v>
      </c>
      <c r="B15" s="41" t="s">
        <v>18</v>
      </c>
      <c r="C15" s="43">
        <v>210.95</v>
      </c>
      <c r="D15" s="41">
        <f>SUM(D16:D21)</f>
        <v>7470</v>
      </c>
      <c r="E15" s="41">
        <f>SUM(E16:E21)</f>
        <v>7470</v>
      </c>
      <c r="F15" s="41">
        <f>SUM(F16:F21)</f>
        <v>7470</v>
      </c>
      <c r="G15" s="42">
        <v>396.32</v>
      </c>
      <c r="H15" s="43">
        <v>214.65</v>
      </c>
      <c r="I15" s="44">
        <f t="shared" ref="I15:I20" si="1">H15/G15*100</f>
        <v>54.160779168348817</v>
      </c>
      <c r="J15" s="45"/>
      <c r="K15" s="28">
        <v>0</v>
      </c>
      <c r="L15" s="46"/>
      <c r="M15" s="46"/>
    </row>
    <row r="16" spans="1:14" hidden="1" x14ac:dyDescent="0.25">
      <c r="A16" s="47"/>
      <c r="B16" s="48"/>
      <c r="C16" s="50"/>
      <c r="D16" s="48">
        <v>1500</v>
      </c>
      <c r="E16" s="48">
        <v>1500</v>
      </c>
      <c r="F16" s="48">
        <v>1500</v>
      </c>
      <c r="G16" s="49"/>
      <c r="H16" s="50"/>
      <c r="I16" s="51" t="e">
        <f t="shared" si="1"/>
        <v>#DIV/0!</v>
      </c>
      <c r="J16" s="52"/>
      <c r="K16" s="53"/>
      <c r="L16" s="48"/>
      <c r="M16" s="48"/>
    </row>
    <row r="17" spans="1:13" hidden="1" x14ac:dyDescent="0.25">
      <c r="A17" s="47"/>
      <c r="B17" s="48"/>
      <c r="C17" s="50"/>
      <c r="D17" s="48">
        <v>100</v>
      </c>
      <c r="E17" s="48">
        <v>50</v>
      </c>
      <c r="F17" s="48">
        <v>50</v>
      </c>
      <c r="G17" s="49"/>
      <c r="H17" s="50"/>
      <c r="I17" s="51" t="e">
        <f t="shared" si="1"/>
        <v>#DIV/0!</v>
      </c>
      <c r="J17" s="52"/>
      <c r="K17" s="53"/>
      <c r="L17" s="48"/>
      <c r="M17" s="48"/>
    </row>
    <row r="18" spans="1:13" hidden="1" x14ac:dyDescent="0.25">
      <c r="A18" s="47"/>
      <c r="B18" s="48"/>
      <c r="C18" s="50"/>
      <c r="D18" s="48">
        <v>5450</v>
      </c>
      <c r="E18" s="48">
        <v>5600</v>
      </c>
      <c r="F18" s="48">
        <v>5600</v>
      </c>
      <c r="G18" s="49"/>
      <c r="H18" s="50"/>
      <c r="I18" s="51" t="e">
        <f t="shared" si="1"/>
        <v>#DIV/0!</v>
      </c>
      <c r="J18" s="52"/>
      <c r="K18" s="53"/>
      <c r="L18" s="48"/>
      <c r="M18" s="48"/>
    </row>
    <row r="19" spans="1:13" hidden="1" x14ac:dyDescent="0.25">
      <c r="A19" s="47"/>
      <c r="B19" s="48"/>
      <c r="C19" s="50"/>
      <c r="D19" s="48">
        <v>200</v>
      </c>
      <c r="E19" s="48">
        <v>100</v>
      </c>
      <c r="F19" s="48">
        <v>100</v>
      </c>
      <c r="G19" s="49"/>
      <c r="H19" s="50"/>
      <c r="I19" s="51" t="e">
        <f t="shared" si="1"/>
        <v>#DIV/0!</v>
      </c>
      <c r="J19" s="52"/>
      <c r="K19" s="28"/>
      <c r="L19" s="48"/>
      <c r="M19" s="48"/>
    </row>
    <row r="20" spans="1:13" hidden="1" x14ac:dyDescent="0.25">
      <c r="A20" s="47"/>
      <c r="B20" s="48"/>
      <c r="C20" s="50"/>
      <c r="D20" s="48">
        <v>220</v>
      </c>
      <c r="E20" s="48">
        <v>220</v>
      </c>
      <c r="F20" s="48">
        <v>220</v>
      </c>
      <c r="G20" s="49"/>
      <c r="H20" s="50"/>
      <c r="I20" s="51" t="e">
        <f t="shared" si="1"/>
        <v>#DIV/0!</v>
      </c>
      <c r="J20" s="52"/>
      <c r="K20" s="28"/>
      <c r="L20" s="48"/>
      <c r="M20" s="48"/>
    </row>
    <row r="21" spans="1:13" hidden="1" x14ac:dyDescent="0.25">
      <c r="A21" s="54"/>
      <c r="B21" s="55"/>
      <c r="C21" s="57"/>
      <c r="D21" s="55">
        <v>0</v>
      </c>
      <c r="E21" s="55">
        <v>0</v>
      </c>
      <c r="F21" s="55">
        <v>0</v>
      </c>
      <c r="G21" s="56"/>
      <c r="H21" s="57"/>
      <c r="I21" s="31">
        <v>0</v>
      </c>
      <c r="J21" s="58"/>
      <c r="K21" s="56"/>
      <c r="L21" s="55"/>
      <c r="M21" s="55"/>
    </row>
    <row r="22" spans="1:13" hidden="1" x14ac:dyDescent="0.25">
      <c r="A22" s="34"/>
    </row>
    <row r="23" spans="1:13" x14ac:dyDescent="0.25">
      <c r="A23" s="40">
        <v>133</v>
      </c>
      <c r="B23" s="41" t="s">
        <v>19</v>
      </c>
      <c r="C23" s="59">
        <v>271.12</v>
      </c>
      <c r="D23" s="41">
        <f>SUM(D24:D38)</f>
        <v>5405</v>
      </c>
      <c r="E23" s="41">
        <f>SUM(E24:E38)</f>
        <v>7462</v>
      </c>
      <c r="F23" s="41">
        <f>SUM(F24:F38)</f>
        <v>7437</v>
      </c>
      <c r="G23" s="42">
        <v>382.6</v>
      </c>
      <c r="H23" s="59">
        <v>262.04000000000002</v>
      </c>
      <c r="I23" s="44">
        <f t="shared" ref="I23:I28" si="2">H23/G23*100</f>
        <v>68.48928384736017</v>
      </c>
      <c r="J23" s="45"/>
      <c r="K23" s="28">
        <v>0</v>
      </c>
      <c r="L23" s="46"/>
      <c r="M23" s="46"/>
    </row>
    <row r="24" spans="1:13" hidden="1" x14ac:dyDescent="0.25">
      <c r="A24" s="47"/>
      <c r="B24" s="48"/>
      <c r="C24" s="50"/>
      <c r="D24" s="48">
        <v>220</v>
      </c>
      <c r="E24" s="48">
        <v>220</v>
      </c>
      <c r="F24" s="48">
        <v>220</v>
      </c>
      <c r="G24" s="49"/>
      <c r="H24" s="50"/>
      <c r="I24" s="51" t="e">
        <f t="shared" si="2"/>
        <v>#DIV/0!</v>
      </c>
      <c r="J24" s="52"/>
      <c r="K24" s="53"/>
      <c r="L24" s="48"/>
      <c r="M24" s="48"/>
    </row>
    <row r="25" spans="1:13" hidden="1" x14ac:dyDescent="0.25">
      <c r="A25" s="60"/>
      <c r="B25" s="48"/>
      <c r="C25" s="50"/>
      <c r="D25" s="48">
        <v>50</v>
      </c>
      <c r="E25" s="48">
        <v>50</v>
      </c>
      <c r="F25" s="48">
        <v>50</v>
      </c>
      <c r="G25" s="49"/>
      <c r="H25" s="50"/>
      <c r="I25" s="51" t="e">
        <f t="shared" si="2"/>
        <v>#DIV/0!</v>
      </c>
      <c r="J25" s="52"/>
      <c r="K25" s="53"/>
      <c r="L25" s="48"/>
      <c r="M25" s="48"/>
    </row>
    <row r="26" spans="1:13" hidden="1" x14ac:dyDescent="0.25">
      <c r="A26" s="47"/>
      <c r="B26" s="48"/>
      <c r="C26" s="50"/>
      <c r="D26" s="48">
        <v>60</v>
      </c>
      <c r="E26" s="48">
        <v>70</v>
      </c>
      <c r="F26" s="48">
        <v>70</v>
      </c>
      <c r="G26" s="49"/>
      <c r="H26" s="50"/>
      <c r="I26" s="51" t="e">
        <f t="shared" si="2"/>
        <v>#DIV/0!</v>
      </c>
      <c r="J26" s="52"/>
      <c r="K26" s="28"/>
      <c r="L26" s="48"/>
      <c r="M26" s="48"/>
    </row>
    <row r="27" spans="1:13" hidden="1" x14ac:dyDescent="0.25">
      <c r="A27" s="47"/>
      <c r="B27" s="48"/>
      <c r="C27" s="50"/>
      <c r="D27" s="48">
        <v>200</v>
      </c>
      <c r="E27" s="48">
        <v>200</v>
      </c>
      <c r="F27" s="48">
        <v>200</v>
      </c>
      <c r="G27" s="49"/>
      <c r="H27" s="50"/>
      <c r="I27" s="51" t="e">
        <f t="shared" si="2"/>
        <v>#DIV/0!</v>
      </c>
      <c r="J27" s="52"/>
      <c r="K27" s="28"/>
      <c r="L27" s="48"/>
      <c r="M27" s="48"/>
    </row>
    <row r="28" spans="1:13" hidden="1" x14ac:dyDescent="0.25">
      <c r="A28" s="47"/>
      <c r="B28" s="48"/>
      <c r="C28" s="50"/>
      <c r="D28" s="48">
        <v>50</v>
      </c>
      <c r="E28" s="48">
        <v>50</v>
      </c>
      <c r="F28" s="48">
        <v>50</v>
      </c>
      <c r="G28" s="49"/>
      <c r="H28" s="50"/>
      <c r="I28" s="51" t="e">
        <f t="shared" si="2"/>
        <v>#DIV/0!</v>
      </c>
      <c r="J28" s="52"/>
      <c r="K28" s="28"/>
      <c r="L28" s="48"/>
      <c r="M28" s="48"/>
    </row>
    <row r="29" spans="1:13" hidden="1" x14ac:dyDescent="0.25">
      <c r="A29" s="47"/>
      <c r="B29" s="48"/>
      <c r="C29" s="50"/>
      <c r="D29" s="48">
        <v>75</v>
      </c>
      <c r="E29" s="48">
        <v>75</v>
      </c>
      <c r="F29" s="48">
        <v>50</v>
      </c>
      <c r="G29" s="49"/>
      <c r="H29" s="50"/>
      <c r="I29" s="51">
        <v>0</v>
      </c>
      <c r="J29" s="52"/>
      <c r="K29" s="53"/>
      <c r="L29" s="48"/>
      <c r="M29" s="48"/>
    </row>
    <row r="30" spans="1:13" hidden="1" x14ac:dyDescent="0.25">
      <c r="A30" s="47"/>
      <c r="B30" s="48"/>
      <c r="C30" s="50"/>
      <c r="D30" s="48">
        <v>50</v>
      </c>
      <c r="E30" s="48">
        <v>20</v>
      </c>
      <c r="F30" s="48">
        <v>20</v>
      </c>
      <c r="G30" s="49"/>
      <c r="H30" s="50"/>
      <c r="I30" s="51" t="e">
        <f t="shared" ref="I30:I34" si="3">H30/G30*100</f>
        <v>#DIV/0!</v>
      </c>
      <c r="J30" s="52"/>
      <c r="K30" s="53"/>
      <c r="L30" s="48"/>
      <c r="M30" s="48"/>
    </row>
    <row r="31" spans="1:13" hidden="1" x14ac:dyDescent="0.25">
      <c r="A31" s="47"/>
      <c r="B31" s="48"/>
      <c r="C31" s="50"/>
      <c r="D31" s="48">
        <v>100</v>
      </c>
      <c r="E31" s="48">
        <v>70</v>
      </c>
      <c r="F31" s="48">
        <v>70</v>
      </c>
      <c r="G31" s="49"/>
      <c r="H31" s="50"/>
      <c r="I31" s="51" t="e">
        <f t="shared" si="3"/>
        <v>#DIV/0!</v>
      </c>
      <c r="J31" s="52"/>
      <c r="K31" s="53"/>
      <c r="L31" s="48"/>
      <c r="M31" s="48"/>
    </row>
    <row r="32" spans="1:13" hidden="1" x14ac:dyDescent="0.25">
      <c r="A32" s="47"/>
      <c r="B32" s="48"/>
      <c r="C32" s="50"/>
      <c r="D32" s="48">
        <v>3270</v>
      </c>
      <c r="E32" s="48">
        <v>3270</v>
      </c>
      <c r="F32" s="48">
        <v>3270</v>
      </c>
      <c r="G32" s="49"/>
      <c r="H32" s="50"/>
      <c r="I32" s="51" t="e">
        <f t="shared" si="3"/>
        <v>#DIV/0!</v>
      </c>
      <c r="J32" s="52"/>
      <c r="K32" s="53"/>
      <c r="L32" s="48"/>
      <c r="M32" s="48"/>
    </row>
    <row r="33" spans="1:13" hidden="1" x14ac:dyDescent="0.25">
      <c r="A33" s="47"/>
      <c r="B33" s="48"/>
      <c r="C33" s="50"/>
      <c r="D33" s="48"/>
      <c r="E33" s="48"/>
      <c r="F33" s="48"/>
      <c r="G33" s="49"/>
      <c r="H33" s="50"/>
      <c r="I33" s="51" t="e">
        <f t="shared" si="3"/>
        <v>#DIV/0!</v>
      </c>
      <c r="J33" s="52"/>
      <c r="K33" s="53"/>
      <c r="L33" s="48"/>
      <c r="M33" s="48"/>
    </row>
    <row r="34" spans="1:13" hidden="1" x14ac:dyDescent="0.25">
      <c r="A34" s="47"/>
      <c r="B34" s="48"/>
      <c r="C34" s="50"/>
      <c r="D34" s="48">
        <v>1300</v>
      </c>
      <c r="E34" s="48">
        <v>1400</v>
      </c>
      <c r="F34" s="48">
        <v>1400</v>
      </c>
      <c r="G34" s="49"/>
      <c r="H34" s="50"/>
      <c r="I34" s="51" t="e">
        <f t="shared" si="3"/>
        <v>#DIV/0!</v>
      </c>
      <c r="J34" s="52"/>
      <c r="K34" s="53"/>
      <c r="L34" s="48"/>
      <c r="M34" s="48"/>
    </row>
    <row r="35" spans="1:13" hidden="1" x14ac:dyDescent="0.25">
      <c r="A35" s="10"/>
      <c r="B35" s="11"/>
      <c r="C35" s="12"/>
      <c r="D35" s="11" t="s">
        <v>6</v>
      </c>
      <c r="E35" s="11" t="s">
        <v>7</v>
      </c>
      <c r="F35" s="11" t="s">
        <v>8</v>
      </c>
      <c r="G35" s="13"/>
      <c r="H35" s="12"/>
      <c r="I35" s="14"/>
      <c r="J35" s="15"/>
      <c r="K35" s="16"/>
      <c r="L35" s="11" t="s">
        <v>11</v>
      </c>
      <c r="M35" s="48"/>
    </row>
    <row r="36" spans="1:13" hidden="1" x14ac:dyDescent="0.25">
      <c r="A36" s="10"/>
      <c r="B36" s="11"/>
      <c r="C36" s="12"/>
      <c r="D36" s="11" t="s">
        <v>13</v>
      </c>
      <c r="E36" s="18">
        <v>2007</v>
      </c>
      <c r="F36" s="18">
        <v>2007</v>
      </c>
      <c r="G36" s="13"/>
      <c r="H36" s="12"/>
      <c r="I36" s="19"/>
      <c r="J36" s="20"/>
      <c r="K36" s="21"/>
      <c r="L36" s="17"/>
      <c r="M36" s="48"/>
    </row>
    <row r="37" spans="1:13" hidden="1" x14ac:dyDescent="0.25">
      <c r="A37" s="61"/>
      <c r="B37" s="62"/>
      <c r="C37" s="63"/>
      <c r="D37" s="64"/>
      <c r="E37" s="65"/>
      <c r="F37" s="65"/>
      <c r="G37" s="66"/>
      <c r="H37" s="63"/>
      <c r="I37" s="51" t="e">
        <f t="shared" ref="I37:I38" si="4">H37/G37*100</f>
        <v>#DIV/0!</v>
      </c>
      <c r="J37" s="67"/>
      <c r="K37" s="68"/>
      <c r="L37" s="48"/>
      <c r="M37" s="48"/>
    </row>
    <row r="38" spans="1:13" hidden="1" x14ac:dyDescent="0.25">
      <c r="A38" s="47"/>
      <c r="B38" s="48"/>
      <c r="C38" s="50"/>
      <c r="D38" s="48">
        <v>30</v>
      </c>
      <c r="E38" s="48">
        <v>30</v>
      </c>
      <c r="F38" s="48">
        <v>30</v>
      </c>
      <c r="G38" s="49"/>
      <c r="H38" s="50"/>
      <c r="I38" s="51" t="e">
        <f t="shared" si="4"/>
        <v>#DIV/0!</v>
      </c>
      <c r="J38" s="52"/>
      <c r="K38" s="53"/>
      <c r="L38" s="48"/>
      <c r="M38" s="48"/>
    </row>
    <row r="39" spans="1:13" hidden="1" x14ac:dyDescent="0.25">
      <c r="A39" s="60"/>
      <c r="B39" s="48"/>
      <c r="C39" s="50"/>
      <c r="D39" s="48"/>
      <c r="E39" s="48"/>
      <c r="F39" s="48"/>
      <c r="G39" s="49"/>
      <c r="H39" s="50"/>
      <c r="I39" s="51"/>
      <c r="J39" s="52"/>
      <c r="K39" s="53"/>
      <c r="L39" s="48"/>
      <c r="M39" s="48"/>
    </row>
    <row r="40" spans="1:13" hidden="1" x14ac:dyDescent="0.25">
      <c r="A40" s="69"/>
      <c r="B40" s="55"/>
      <c r="C40" s="57"/>
      <c r="D40" s="55"/>
      <c r="E40" s="55"/>
      <c r="F40" s="55"/>
      <c r="G40" s="70"/>
      <c r="H40" s="57"/>
      <c r="I40" s="31"/>
      <c r="J40" s="58"/>
      <c r="K40" s="56"/>
      <c r="L40" s="55"/>
      <c r="M40" s="55"/>
    </row>
    <row r="41" spans="1:13" hidden="1" x14ac:dyDescent="0.25">
      <c r="A41" s="10"/>
      <c r="B41" s="11"/>
      <c r="C41" s="12"/>
      <c r="D41" s="11" t="s">
        <v>6</v>
      </c>
      <c r="E41" s="11" t="s">
        <v>7</v>
      </c>
      <c r="F41" s="11" t="s">
        <v>8</v>
      </c>
      <c r="G41" s="13"/>
      <c r="H41" s="12"/>
      <c r="I41" s="14" t="s">
        <v>10</v>
      </c>
      <c r="J41" s="15"/>
      <c r="K41" s="16"/>
      <c r="L41" s="11" t="s">
        <v>11</v>
      </c>
      <c r="M41" s="17"/>
    </row>
    <row r="42" spans="1:13" hidden="1" x14ac:dyDescent="0.25">
      <c r="A42" s="10"/>
      <c r="B42" s="11"/>
      <c r="C42" s="12"/>
      <c r="D42" s="11" t="s">
        <v>13</v>
      </c>
      <c r="E42" s="18">
        <v>2007</v>
      </c>
      <c r="F42" s="18">
        <v>2007</v>
      </c>
      <c r="G42" s="13"/>
      <c r="H42" s="12"/>
      <c r="I42" s="19" t="s">
        <v>14</v>
      </c>
      <c r="J42" s="20"/>
      <c r="K42" s="21"/>
      <c r="L42" s="17"/>
      <c r="M42" s="17"/>
    </row>
    <row r="43" spans="1:13" hidden="1" x14ac:dyDescent="0.25">
      <c r="A43" s="71"/>
      <c r="B43" s="72"/>
      <c r="C43" s="73"/>
      <c r="D43" s="72"/>
      <c r="E43" s="74"/>
      <c r="F43" s="74"/>
      <c r="G43" s="75"/>
      <c r="H43" s="73"/>
      <c r="I43" s="76"/>
      <c r="J43" s="77"/>
      <c r="K43" s="78"/>
      <c r="L43" s="79"/>
      <c r="M43" s="79"/>
    </row>
    <row r="44" spans="1:13" hidden="1" x14ac:dyDescent="0.25">
      <c r="A44" s="80"/>
      <c r="B44" s="81"/>
      <c r="C44" s="73"/>
      <c r="D44" s="72"/>
      <c r="E44" s="74"/>
      <c r="F44" s="74"/>
      <c r="G44" s="82"/>
      <c r="H44" s="73"/>
      <c r="I44" s="51">
        <v>0</v>
      </c>
      <c r="J44" s="77"/>
      <c r="K44" s="78"/>
      <c r="L44" s="83"/>
      <c r="M44" s="79"/>
    </row>
    <row r="45" spans="1:13" x14ac:dyDescent="0.25">
      <c r="A45" s="34">
        <v>200</v>
      </c>
      <c r="B45" s="84" t="s">
        <v>20</v>
      </c>
      <c r="C45" s="85">
        <f>C47+C52+C76+C83</f>
        <v>144.21</v>
      </c>
      <c r="D45" s="86">
        <f>D47+D52+D76+D83+D95</f>
        <v>32138</v>
      </c>
      <c r="E45" s="86">
        <f>E47+E52+E76+E83+E95</f>
        <v>8067</v>
      </c>
      <c r="F45" s="86">
        <f>F47+F52+F76+F83+F95</f>
        <v>8400</v>
      </c>
      <c r="G45" s="85">
        <f>G47+G52+G76+G83</f>
        <v>307.40000000000003</v>
      </c>
      <c r="H45" s="85">
        <f>H47+H52+H76+H83</f>
        <v>157.23999999999998</v>
      </c>
      <c r="I45" s="51">
        <f>H45/G45*100</f>
        <v>51.151594014313581</v>
      </c>
      <c r="J45" s="87"/>
      <c r="K45" s="85"/>
      <c r="L45" s="83"/>
    </row>
    <row r="46" spans="1:13" hidden="1" x14ac:dyDescent="0.25">
      <c r="A46" s="34"/>
    </row>
    <row r="47" spans="1:13" x14ac:dyDescent="0.25">
      <c r="A47" s="40">
        <v>210</v>
      </c>
      <c r="B47" s="41" t="s">
        <v>21</v>
      </c>
      <c r="C47" s="42">
        <v>48.69</v>
      </c>
      <c r="D47" s="41">
        <f>SUM(D48:D50)</f>
        <v>2500</v>
      </c>
      <c r="E47" s="41">
        <f>SUM(E48:E50)</f>
        <v>2510</v>
      </c>
      <c r="F47" s="41">
        <f>SUM(F48:F50)</f>
        <v>2530</v>
      </c>
      <c r="G47" s="42">
        <v>89.38</v>
      </c>
      <c r="H47" s="42">
        <v>49.17</v>
      </c>
      <c r="I47" s="44">
        <f t="shared" ref="I47:I50" si="5">H47/G47*100</f>
        <v>55.012307003803983</v>
      </c>
      <c r="J47" s="45"/>
      <c r="K47" s="28"/>
      <c r="L47" s="46"/>
      <c r="M47" s="46"/>
    </row>
    <row r="48" spans="1:13" x14ac:dyDescent="0.25">
      <c r="A48" s="47">
        <v>212</v>
      </c>
      <c r="B48" s="48" t="s">
        <v>22</v>
      </c>
      <c r="C48" s="50">
        <v>48.69</v>
      </c>
      <c r="D48" s="48">
        <v>150</v>
      </c>
      <c r="E48" s="48">
        <v>100</v>
      </c>
      <c r="F48" s="48">
        <v>120</v>
      </c>
      <c r="G48" s="49">
        <v>89.38</v>
      </c>
      <c r="H48" s="50">
        <v>49.17</v>
      </c>
      <c r="I48" s="44">
        <f t="shared" si="5"/>
        <v>55.012307003803983</v>
      </c>
      <c r="J48" s="52"/>
      <c r="K48" s="28"/>
      <c r="L48" s="48"/>
      <c r="M48" s="48"/>
    </row>
    <row r="49" spans="1:13" hidden="1" x14ac:dyDescent="0.25">
      <c r="A49" s="47"/>
      <c r="B49" s="48"/>
      <c r="C49" s="50"/>
      <c r="D49" s="48">
        <v>1550</v>
      </c>
      <c r="E49" s="48">
        <v>1610</v>
      </c>
      <c r="F49" s="48">
        <v>1610</v>
      </c>
      <c r="G49" s="49"/>
      <c r="H49" s="50"/>
      <c r="I49" s="51" t="e">
        <f t="shared" si="5"/>
        <v>#DIV/0!</v>
      </c>
      <c r="J49" s="52"/>
      <c r="K49" s="28"/>
      <c r="L49" s="48"/>
      <c r="M49" s="48"/>
    </row>
    <row r="50" spans="1:13" hidden="1" x14ac:dyDescent="0.25">
      <c r="A50" s="54"/>
      <c r="B50" s="55"/>
      <c r="C50" s="57"/>
      <c r="D50" s="55">
        <v>800</v>
      </c>
      <c r="E50" s="55">
        <v>800</v>
      </c>
      <c r="F50" s="55">
        <v>800</v>
      </c>
      <c r="G50" s="70"/>
      <c r="H50" s="57"/>
      <c r="I50" s="31" t="e">
        <f t="shared" si="5"/>
        <v>#DIV/0!</v>
      </c>
      <c r="J50" s="58"/>
      <c r="K50" s="56"/>
      <c r="L50" s="55"/>
      <c r="M50" s="55"/>
    </row>
    <row r="51" spans="1:13" hidden="1" x14ac:dyDescent="0.25">
      <c r="A51" s="34"/>
    </row>
    <row r="52" spans="1:13" x14ac:dyDescent="0.25">
      <c r="A52" s="40">
        <v>220</v>
      </c>
      <c r="B52" s="41" t="s">
        <v>23</v>
      </c>
      <c r="C52" s="59">
        <f>SUM(C53:C58)+SUM(C64:C72)+C61</f>
        <v>70.58</v>
      </c>
      <c r="D52" s="41">
        <f>SUM(D53:D72)</f>
        <v>5008</v>
      </c>
      <c r="E52" s="41">
        <f>SUM(E53:E72)</f>
        <v>4727</v>
      </c>
      <c r="F52" s="41">
        <f>SUM(F53:F72)</f>
        <v>4810</v>
      </c>
      <c r="G52" s="59">
        <f>SUM(G53:G58)+SUM(G64:G72)+G61</f>
        <v>187.98000000000002</v>
      </c>
      <c r="H52" s="59">
        <f>SUM(H53:H58)+SUM(H64:H72)+H61</f>
        <v>92.72</v>
      </c>
      <c r="I52" s="44">
        <f t="shared" ref="I52:I56" si="6">H52/G52*100</f>
        <v>49.324396212363013</v>
      </c>
      <c r="J52" s="45"/>
      <c r="K52" s="59"/>
      <c r="L52" s="46"/>
      <c r="M52" s="46"/>
    </row>
    <row r="53" spans="1:13" x14ac:dyDescent="0.25">
      <c r="A53" s="47">
        <v>221</v>
      </c>
      <c r="B53" s="48" t="s">
        <v>24</v>
      </c>
      <c r="C53" s="50">
        <v>9.77</v>
      </c>
      <c r="D53" s="48">
        <v>2160</v>
      </c>
      <c r="E53" s="48">
        <v>1700</v>
      </c>
      <c r="F53" s="48">
        <v>1700</v>
      </c>
      <c r="G53" s="49">
        <v>36</v>
      </c>
      <c r="H53" s="50">
        <v>13.15</v>
      </c>
      <c r="I53" s="51">
        <f t="shared" si="6"/>
        <v>36.527777777777779</v>
      </c>
      <c r="J53" s="52"/>
      <c r="K53" s="28"/>
      <c r="L53" s="48"/>
      <c r="M53" s="48"/>
    </row>
    <row r="54" spans="1:13" x14ac:dyDescent="0.25">
      <c r="A54" s="47">
        <v>222</v>
      </c>
      <c r="B54" s="48" t="s">
        <v>25</v>
      </c>
      <c r="C54" s="50">
        <v>10.95</v>
      </c>
      <c r="D54" s="48">
        <v>450</v>
      </c>
      <c r="E54" s="48">
        <v>450</v>
      </c>
      <c r="F54" s="48">
        <v>450</v>
      </c>
      <c r="G54" s="49">
        <v>20</v>
      </c>
      <c r="H54" s="50">
        <v>8.4499999999999993</v>
      </c>
      <c r="I54" s="51">
        <f t="shared" si="6"/>
        <v>42.25</v>
      </c>
      <c r="J54" s="52"/>
      <c r="K54" s="53"/>
      <c r="L54" s="48"/>
      <c r="M54" s="48"/>
    </row>
    <row r="55" spans="1:13" x14ac:dyDescent="0.25">
      <c r="A55" s="47">
        <v>223</v>
      </c>
      <c r="B55" s="48" t="s">
        <v>26</v>
      </c>
      <c r="C55" s="50">
        <v>49.41</v>
      </c>
      <c r="D55" s="48"/>
      <c r="E55" s="48">
        <v>0</v>
      </c>
      <c r="F55" s="48">
        <v>0</v>
      </c>
      <c r="G55" s="49">
        <v>131.68</v>
      </c>
      <c r="H55" s="50">
        <v>70.650000000000006</v>
      </c>
      <c r="I55" s="44">
        <f t="shared" si="6"/>
        <v>53.652794653705961</v>
      </c>
      <c r="J55" s="52"/>
      <c r="K55" s="53"/>
      <c r="L55" s="48"/>
      <c r="M55" s="48"/>
    </row>
    <row r="56" spans="1:13" x14ac:dyDescent="0.25">
      <c r="A56" s="47">
        <v>229</v>
      </c>
      <c r="B56" s="48" t="s">
        <v>27</v>
      </c>
      <c r="C56" s="50">
        <v>0.45</v>
      </c>
      <c r="D56" s="48">
        <v>200</v>
      </c>
      <c r="E56" s="48">
        <v>300</v>
      </c>
      <c r="F56" s="48">
        <v>300</v>
      </c>
      <c r="G56" s="49">
        <v>0.3</v>
      </c>
      <c r="H56" s="50">
        <v>0.47</v>
      </c>
      <c r="I56" s="51">
        <f t="shared" si="6"/>
        <v>156.66666666666666</v>
      </c>
      <c r="J56" s="52"/>
      <c r="K56" s="28"/>
      <c r="L56" s="48"/>
      <c r="M56" s="48"/>
    </row>
    <row r="57" spans="1:13" hidden="1" x14ac:dyDescent="0.25">
      <c r="A57" s="47"/>
      <c r="B57" s="48"/>
      <c r="C57" s="50"/>
      <c r="D57" s="48">
        <v>0</v>
      </c>
      <c r="E57" s="48">
        <v>0</v>
      </c>
      <c r="F57" s="48">
        <v>0</v>
      </c>
      <c r="G57" s="49"/>
      <c r="H57" s="50"/>
      <c r="I57" s="51">
        <v>0</v>
      </c>
      <c r="J57" s="52"/>
      <c r="K57" s="53"/>
      <c r="L57" s="48"/>
      <c r="M57" s="48"/>
    </row>
    <row r="58" spans="1:13" hidden="1" x14ac:dyDescent="0.25">
      <c r="A58" s="47"/>
      <c r="B58" s="48"/>
      <c r="C58" s="50"/>
      <c r="D58" s="48">
        <v>250</v>
      </c>
      <c r="E58" s="48">
        <v>250</v>
      </c>
      <c r="F58" s="48">
        <v>250</v>
      </c>
      <c r="G58" s="88"/>
      <c r="H58" s="50"/>
      <c r="I58" s="51" t="e">
        <f>H58/G58*100</f>
        <v>#DIV/0!</v>
      </c>
      <c r="J58" s="52"/>
      <c r="K58" s="53"/>
      <c r="L58" s="48"/>
      <c r="M58" s="48"/>
    </row>
    <row r="59" spans="1:13" hidden="1" x14ac:dyDescent="0.25">
      <c r="A59" s="10"/>
      <c r="B59" s="11"/>
      <c r="C59" s="12"/>
      <c r="D59" s="11"/>
      <c r="E59" s="11"/>
      <c r="F59" s="11"/>
      <c r="G59" s="13"/>
      <c r="H59" s="12"/>
      <c r="I59" s="14"/>
      <c r="J59" s="15"/>
      <c r="K59" s="16"/>
      <c r="L59" s="11"/>
      <c r="M59" s="48"/>
    </row>
    <row r="60" spans="1:13" hidden="1" x14ac:dyDescent="0.25">
      <c r="A60" s="10"/>
      <c r="B60" s="11"/>
      <c r="C60" s="12"/>
      <c r="D60" s="11"/>
      <c r="E60" s="18"/>
      <c r="F60" s="18"/>
      <c r="G60" s="13"/>
      <c r="H60" s="12"/>
      <c r="I60" s="19"/>
      <c r="J60" s="20"/>
      <c r="K60" s="21"/>
      <c r="L60" s="17"/>
      <c r="M60" s="48"/>
    </row>
    <row r="61" spans="1:13" hidden="1" x14ac:dyDescent="0.25">
      <c r="A61" s="47"/>
      <c r="B61" s="48"/>
      <c r="C61" s="50"/>
      <c r="D61" s="48"/>
      <c r="E61" s="48">
        <v>0</v>
      </c>
      <c r="F61" s="48"/>
      <c r="G61" s="49"/>
      <c r="H61" s="50"/>
      <c r="I61" s="51">
        <v>0</v>
      </c>
      <c r="J61" s="52"/>
      <c r="K61" s="53"/>
      <c r="L61" s="48"/>
      <c r="M61" s="48"/>
    </row>
    <row r="62" spans="1:13" hidden="1" x14ac:dyDescent="0.25">
      <c r="A62" s="10"/>
      <c r="B62" s="11"/>
      <c r="C62" s="12"/>
      <c r="D62" s="11"/>
      <c r="E62" s="11"/>
      <c r="F62" s="11"/>
      <c r="G62" s="13"/>
      <c r="H62" s="12"/>
      <c r="I62" s="14" t="s">
        <v>10</v>
      </c>
      <c r="J62" s="52"/>
      <c r="K62" s="28"/>
      <c r="L62" s="48"/>
      <c r="M62" s="48"/>
    </row>
    <row r="63" spans="1:13" hidden="1" x14ac:dyDescent="0.25">
      <c r="A63" s="10"/>
      <c r="B63" s="11"/>
      <c r="C63" s="12"/>
      <c r="D63" s="11"/>
      <c r="E63" s="18"/>
      <c r="F63" s="18"/>
      <c r="G63" s="13"/>
      <c r="H63" s="12"/>
      <c r="I63" s="19" t="s">
        <v>14</v>
      </c>
      <c r="J63" s="52"/>
      <c r="K63" s="89"/>
      <c r="L63" s="48"/>
      <c r="M63" s="48"/>
    </row>
    <row r="64" spans="1:13" hidden="1" x14ac:dyDescent="0.25">
      <c r="A64" s="47"/>
      <c r="B64" s="48"/>
      <c r="C64" s="50"/>
      <c r="D64" s="48">
        <v>708</v>
      </c>
      <c r="E64" s="48">
        <v>625</v>
      </c>
      <c r="F64" s="48">
        <v>700</v>
      </c>
      <c r="G64" s="49"/>
      <c r="H64" s="50"/>
      <c r="I64" s="51" t="e">
        <f t="shared" ref="I64:I65" si="7">H64/G64*100</f>
        <v>#DIV/0!</v>
      </c>
      <c r="J64" s="52"/>
      <c r="K64" s="53"/>
      <c r="L64" s="48"/>
      <c r="M64" s="48"/>
    </row>
    <row r="65" spans="1:13" hidden="1" x14ac:dyDescent="0.25">
      <c r="A65" s="47"/>
      <c r="B65" s="48"/>
      <c r="C65" s="50"/>
      <c r="D65" s="48"/>
      <c r="E65" s="48"/>
      <c r="F65" s="48"/>
      <c r="G65" s="49"/>
      <c r="H65" s="50"/>
      <c r="I65" s="51" t="e">
        <f t="shared" si="7"/>
        <v>#DIV/0!</v>
      </c>
      <c r="J65" s="52"/>
      <c r="K65" s="28"/>
      <c r="L65" s="48"/>
      <c r="M65" s="48"/>
    </row>
    <row r="66" spans="1:13" hidden="1" x14ac:dyDescent="0.25">
      <c r="A66" s="47"/>
      <c r="B66" s="48"/>
      <c r="C66" s="50"/>
      <c r="D66" s="48"/>
      <c r="E66" s="48"/>
      <c r="F66" s="48"/>
      <c r="G66" s="49"/>
      <c r="H66" s="50"/>
      <c r="I66" s="51">
        <v>0</v>
      </c>
      <c r="J66" s="52"/>
      <c r="K66" s="53"/>
      <c r="L66" s="48"/>
      <c r="M66" s="48"/>
    </row>
    <row r="67" spans="1:13" hidden="1" x14ac:dyDescent="0.25">
      <c r="A67" s="47"/>
      <c r="B67" s="48"/>
      <c r="C67" s="50"/>
      <c r="D67" s="48">
        <v>500</v>
      </c>
      <c r="E67" s="48">
        <v>560</v>
      </c>
      <c r="F67" s="48">
        <v>560</v>
      </c>
      <c r="G67" s="49"/>
      <c r="H67" s="50"/>
      <c r="I67" s="51" t="e">
        <f>H67/G67*100</f>
        <v>#DIV/0!</v>
      </c>
      <c r="J67" s="52"/>
      <c r="K67" s="53"/>
      <c r="L67" s="48"/>
      <c r="M67" s="48"/>
    </row>
    <row r="68" spans="1:13" hidden="1" x14ac:dyDescent="0.25">
      <c r="A68" s="90"/>
      <c r="B68" s="48"/>
      <c r="C68" s="50"/>
      <c r="D68" s="48">
        <v>150</v>
      </c>
      <c r="E68" s="48">
        <v>170</v>
      </c>
      <c r="F68" s="48">
        <v>170</v>
      </c>
      <c r="G68" s="49"/>
      <c r="H68" s="50"/>
      <c r="I68" s="51">
        <v>0</v>
      </c>
      <c r="J68" s="52"/>
      <c r="K68" s="53"/>
      <c r="L68" s="48"/>
      <c r="M68" s="48"/>
    </row>
    <row r="69" spans="1:13" hidden="1" x14ac:dyDescent="0.25">
      <c r="A69" s="47"/>
      <c r="B69" s="48"/>
      <c r="C69" s="50"/>
      <c r="D69" s="48">
        <v>400</v>
      </c>
      <c r="E69" s="48">
        <v>470</v>
      </c>
      <c r="F69" s="48">
        <v>470</v>
      </c>
      <c r="G69" s="49"/>
      <c r="H69" s="50"/>
      <c r="I69" s="51" t="e">
        <f t="shared" ref="I69:I72" si="8">H69/G69*100</f>
        <v>#DIV/0!</v>
      </c>
      <c r="J69" s="52"/>
      <c r="K69" s="53"/>
      <c r="L69" s="48"/>
      <c r="M69" s="48"/>
    </row>
    <row r="70" spans="1:13" hidden="1" x14ac:dyDescent="0.25">
      <c r="A70" s="91"/>
      <c r="B70" s="48"/>
      <c r="C70" s="50"/>
      <c r="D70" s="48"/>
      <c r="E70" s="48"/>
      <c r="F70" s="48"/>
      <c r="G70" s="49"/>
      <c r="H70" s="50"/>
      <c r="I70" s="51" t="e">
        <f t="shared" si="8"/>
        <v>#DIV/0!</v>
      </c>
      <c r="J70" s="52"/>
      <c r="K70" s="53"/>
      <c r="L70" s="48"/>
      <c r="M70" s="48"/>
    </row>
    <row r="71" spans="1:13" hidden="1" x14ac:dyDescent="0.25">
      <c r="A71" s="47"/>
      <c r="B71" s="48"/>
      <c r="C71" s="50"/>
      <c r="D71" s="48">
        <v>170</v>
      </c>
      <c r="E71" s="48">
        <v>190</v>
      </c>
      <c r="F71" s="48">
        <v>190</v>
      </c>
      <c r="G71" s="49"/>
      <c r="H71" s="50"/>
      <c r="I71" s="51" t="e">
        <f t="shared" si="8"/>
        <v>#DIV/0!</v>
      </c>
      <c r="J71" s="52"/>
      <c r="K71" s="53"/>
      <c r="L71" s="48"/>
      <c r="M71" s="48"/>
    </row>
    <row r="72" spans="1:13" hidden="1" x14ac:dyDescent="0.25">
      <c r="A72" s="54"/>
      <c r="B72" s="55"/>
      <c r="C72" s="57"/>
      <c r="D72" s="55">
        <v>20</v>
      </c>
      <c r="E72" s="55">
        <v>12</v>
      </c>
      <c r="F72" s="55">
        <v>20</v>
      </c>
      <c r="G72" s="70"/>
      <c r="H72" s="57"/>
      <c r="I72" s="31" t="e">
        <f t="shared" si="8"/>
        <v>#DIV/0!</v>
      </c>
      <c r="J72" s="58"/>
      <c r="K72" s="56"/>
      <c r="L72" s="55"/>
      <c r="M72" s="55"/>
    </row>
    <row r="73" spans="1:13" x14ac:dyDescent="0.25">
      <c r="A73" s="92" t="s">
        <v>28</v>
      </c>
      <c r="B73" t="s">
        <v>28</v>
      </c>
    </row>
    <row r="74" spans="1:13" hidden="1" x14ac:dyDescent="0.25">
      <c r="A74" s="92" t="s">
        <v>28</v>
      </c>
      <c r="B74" t="s">
        <v>28</v>
      </c>
    </row>
    <row r="75" spans="1:13" hidden="1" x14ac:dyDescent="0.25"/>
    <row r="76" spans="1:13" x14ac:dyDescent="0.25">
      <c r="A76" s="40">
        <v>240</v>
      </c>
      <c r="B76" s="41" t="s">
        <v>29</v>
      </c>
      <c r="C76" s="43">
        <v>0</v>
      </c>
      <c r="D76" s="41">
        <v>80</v>
      </c>
      <c r="E76" s="46">
        <v>50</v>
      </c>
      <c r="F76" s="46">
        <v>80</v>
      </c>
      <c r="G76" s="42">
        <v>0</v>
      </c>
      <c r="H76" s="43">
        <v>0</v>
      </c>
      <c r="I76" s="44">
        <v>0</v>
      </c>
      <c r="J76" s="93"/>
      <c r="K76" s="28"/>
      <c r="L76" s="46"/>
      <c r="M76" s="46"/>
    </row>
    <row r="77" spans="1:13" hidden="1" x14ac:dyDescent="0.25">
      <c r="A77" s="47"/>
      <c r="B77" s="48"/>
      <c r="C77" s="50"/>
      <c r="D77" s="48">
        <v>80</v>
      </c>
      <c r="E77" s="48">
        <v>50</v>
      </c>
      <c r="F77" s="48">
        <v>80</v>
      </c>
      <c r="G77" s="49"/>
      <c r="H77" s="50"/>
      <c r="I77" s="51" t="e">
        <f t="shared" ref="I77" si="9">H77/G77*100</f>
        <v>#DIV/0!</v>
      </c>
      <c r="J77" s="58"/>
      <c r="K77" s="56"/>
      <c r="L77" s="55"/>
      <c r="M77" s="55"/>
    </row>
    <row r="78" spans="1:13" hidden="1" x14ac:dyDescent="0.25">
      <c r="A78" s="34"/>
      <c r="I78" s="94"/>
    </row>
    <row r="79" spans="1:13" hidden="1" x14ac:dyDescent="0.25">
      <c r="A79" s="34"/>
      <c r="I79" s="94"/>
    </row>
    <row r="80" spans="1:13" hidden="1" x14ac:dyDescent="0.25">
      <c r="A80" s="10" t="s">
        <v>3</v>
      </c>
      <c r="B80" s="11" t="s">
        <v>4</v>
      </c>
      <c r="C80" s="12"/>
      <c r="D80" s="11" t="s">
        <v>6</v>
      </c>
      <c r="E80" s="11" t="s">
        <v>7</v>
      </c>
      <c r="F80" s="11" t="s">
        <v>8</v>
      </c>
      <c r="G80" s="13"/>
      <c r="H80" s="12"/>
      <c r="I80" s="14" t="s">
        <v>28</v>
      </c>
      <c r="J80" s="15"/>
      <c r="K80" s="16"/>
      <c r="L80" s="11" t="s">
        <v>11</v>
      </c>
    </row>
    <row r="81" spans="1:13" hidden="1" x14ac:dyDescent="0.25">
      <c r="A81" s="95" t="s">
        <v>12</v>
      </c>
      <c r="B81" s="41"/>
      <c r="C81" s="43"/>
      <c r="D81" s="41" t="s">
        <v>13</v>
      </c>
      <c r="E81" s="96">
        <v>2007</v>
      </c>
      <c r="F81" s="96">
        <v>2007</v>
      </c>
      <c r="G81" s="42"/>
      <c r="H81" s="43"/>
      <c r="I81" s="19" t="s">
        <v>28</v>
      </c>
      <c r="J81" s="20"/>
      <c r="K81" s="21"/>
      <c r="L81" s="17"/>
    </row>
    <row r="82" spans="1:13" hidden="1" x14ac:dyDescent="0.25">
      <c r="A82" s="97"/>
      <c r="B82" s="64"/>
      <c r="C82" s="99"/>
      <c r="D82" s="64"/>
      <c r="E82" s="65"/>
      <c r="F82" s="65"/>
      <c r="G82" s="98"/>
      <c r="H82" s="99"/>
      <c r="I82" s="76"/>
      <c r="J82" s="100"/>
      <c r="K82" s="101"/>
      <c r="L82" s="46"/>
    </row>
    <row r="83" spans="1:13" x14ac:dyDescent="0.25">
      <c r="A83" s="47">
        <v>290</v>
      </c>
      <c r="B83" s="64" t="s">
        <v>30</v>
      </c>
      <c r="C83" s="99">
        <v>24.94</v>
      </c>
      <c r="D83" s="64">
        <f>SUM(D86:D92)</f>
        <v>349</v>
      </c>
      <c r="E83" s="98">
        <f>SUM(E86:E88)+E91+E92</f>
        <v>200</v>
      </c>
      <c r="F83" s="98">
        <f>SUM(F86:F88)+F91+F92</f>
        <v>220</v>
      </c>
      <c r="G83" s="99">
        <v>30.04</v>
      </c>
      <c r="H83" s="99">
        <v>15.35</v>
      </c>
      <c r="I83" s="51">
        <f t="shared" ref="I83:I84" si="10">H83/G83*100</f>
        <v>51.09853528628495</v>
      </c>
      <c r="J83" s="45"/>
      <c r="K83" s="102"/>
      <c r="L83" s="46"/>
      <c r="M83" s="46"/>
    </row>
    <row r="84" spans="1:13" x14ac:dyDescent="0.25">
      <c r="A84" s="47">
        <v>292</v>
      </c>
      <c r="B84" s="62" t="s">
        <v>31</v>
      </c>
      <c r="C84" s="63">
        <v>24.94</v>
      </c>
      <c r="D84" s="64"/>
      <c r="E84" s="98"/>
      <c r="F84" s="98"/>
      <c r="G84" s="66">
        <v>30.04</v>
      </c>
      <c r="H84" s="63">
        <v>15.35</v>
      </c>
      <c r="I84" s="44">
        <f t="shared" si="10"/>
        <v>51.09853528628495</v>
      </c>
      <c r="J84" s="103"/>
      <c r="K84" s="28"/>
      <c r="L84" s="48"/>
      <c r="M84" s="48"/>
    </row>
    <row r="85" spans="1:13" hidden="1" x14ac:dyDescent="0.25">
      <c r="A85" s="47"/>
      <c r="B85" s="62"/>
      <c r="C85" s="99"/>
      <c r="D85" s="64"/>
      <c r="E85" s="98"/>
      <c r="F85" s="98"/>
      <c r="G85" s="66"/>
      <c r="H85" s="99"/>
      <c r="I85" s="51">
        <v>0</v>
      </c>
      <c r="J85" s="103"/>
      <c r="K85" s="28"/>
      <c r="L85" s="48"/>
      <c r="M85" s="48"/>
    </row>
    <row r="86" spans="1:13" hidden="1" x14ac:dyDescent="0.25">
      <c r="A86" s="47"/>
      <c r="B86" s="48"/>
      <c r="C86" s="50"/>
      <c r="D86" s="48">
        <v>100</v>
      </c>
      <c r="E86" s="48">
        <v>100</v>
      </c>
      <c r="F86" s="48">
        <v>100</v>
      </c>
      <c r="G86" s="49"/>
      <c r="H86" s="50"/>
      <c r="I86" s="51" t="e">
        <f t="shared" ref="I86:I87" si="11">H86/G86*100</f>
        <v>#DIV/0!</v>
      </c>
      <c r="J86" s="52"/>
      <c r="K86" s="53"/>
      <c r="L86" s="48"/>
      <c r="M86" s="48"/>
    </row>
    <row r="87" spans="1:13" hidden="1" x14ac:dyDescent="0.25">
      <c r="A87" s="47"/>
      <c r="B87" s="48"/>
      <c r="C87" s="50"/>
      <c r="D87" s="48">
        <v>100</v>
      </c>
      <c r="E87" s="48">
        <v>100</v>
      </c>
      <c r="F87" s="48">
        <v>120</v>
      </c>
      <c r="G87" s="49"/>
      <c r="H87" s="50"/>
      <c r="I87" s="51" t="e">
        <f t="shared" si="11"/>
        <v>#DIV/0!</v>
      </c>
      <c r="J87" s="52"/>
      <c r="K87" s="28"/>
      <c r="L87" s="48"/>
      <c r="M87" s="48"/>
    </row>
    <row r="88" spans="1:13" hidden="1" x14ac:dyDescent="0.25">
      <c r="A88" s="54"/>
      <c r="B88" s="55"/>
      <c r="C88" s="57"/>
      <c r="D88" s="55">
        <v>0</v>
      </c>
      <c r="E88" s="55">
        <v>0</v>
      </c>
      <c r="F88" s="55">
        <v>0</v>
      </c>
      <c r="G88" s="70"/>
      <c r="H88" s="57"/>
      <c r="I88" s="31">
        <v>0</v>
      </c>
      <c r="J88" s="58"/>
      <c r="K88" s="56"/>
      <c r="L88" s="48"/>
      <c r="M88" s="48"/>
    </row>
    <row r="89" spans="1:13" hidden="1" x14ac:dyDescent="0.25">
      <c r="A89" s="104" t="s">
        <v>3</v>
      </c>
      <c r="B89" s="105" t="s">
        <v>4</v>
      </c>
      <c r="C89" s="107"/>
      <c r="D89" s="105" t="s">
        <v>6</v>
      </c>
      <c r="E89" s="105" t="s">
        <v>7</v>
      </c>
      <c r="F89" s="105" t="s">
        <v>8</v>
      </c>
      <c r="G89" s="106"/>
      <c r="H89" s="107"/>
      <c r="I89" s="108" t="s">
        <v>10</v>
      </c>
      <c r="J89" s="109"/>
      <c r="K89" s="89"/>
      <c r="L89" s="11" t="s">
        <v>11</v>
      </c>
      <c r="M89" s="48"/>
    </row>
    <row r="90" spans="1:13" hidden="1" x14ac:dyDescent="0.25">
      <c r="A90" s="10" t="s">
        <v>12</v>
      </c>
      <c r="B90" s="11"/>
      <c r="C90" s="12"/>
      <c r="D90" s="11" t="s">
        <v>13</v>
      </c>
      <c r="E90" s="18">
        <v>2007</v>
      </c>
      <c r="F90" s="18">
        <v>2007</v>
      </c>
      <c r="G90" s="13"/>
      <c r="H90" s="12"/>
      <c r="I90" s="19" t="s">
        <v>14</v>
      </c>
      <c r="J90" s="20"/>
      <c r="K90" s="21"/>
      <c r="L90" s="17"/>
      <c r="M90" s="48"/>
    </row>
    <row r="91" spans="1:13" hidden="1" x14ac:dyDescent="0.25">
      <c r="A91" s="110"/>
      <c r="B91" s="17"/>
      <c r="C91" s="30"/>
      <c r="D91" s="17">
        <v>149</v>
      </c>
      <c r="E91" s="17"/>
      <c r="F91" s="17"/>
      <c r="G91" s="29"/>
      <c r="H91" s="30"/>
      <c r="I91" s="26">
        <v>0</v>
      </c>
      <c r="J91" s="52"/>
      <c r="K91" s="53"/>
      <c r="L91" s="48"/>
      <c r="M91" s="48"/>
    </row>
    <row r="92" spans="1:13" hidden="1" x14ac:dyDescent="0.25">
      <c r="A92" s="54"/>
      <c r="B92" s="55"/>
      <c r="C92" s="57"/>
      <c r="D92" s="55">
        <v>0</v>
      </c>
      <c r="E92" s="55">
        <v>0</v>
      </c>
      <c r="F92" s="55">
        <v>0</v>
      </c>
      <c r="G92" s="70"/>
      <c r="H92" s="57"/>
      <c r="I92" s="31">
        <v>0</v>
      </c>
      <c r="J92" s="58"/>
      <c r="K92" s="56"/>
      <c r="L92" s="55"/>
      <c r="M92" s="55"/>
    </row>
    <row r="93" spans="1:13" hidden="1" x14ac:dyDescent="0.25">
      <c r="A93" s="34" t="s">
        <v>28</v>
      </c>
    </row>
    <row r="94" spans="1:13" hidden="1" x14ac:dyDescent="0.25">
      <c r="A94" s="34"/>
    </row>
    <row r="95" spans="1:13" x14ac:dyDescent="0.25">
      <c r="A95" s="40">
        <v>300</v>
      </c>
      <c r="B95" s="41" t="s">
        <v>32</v>
      </c>
      <c r="C95" s="59">
        <v>875.42</v>
      </c>
      <c r="D95" s="41">
        <f>SUM(D99:D101)+SUM(D104:D125)+D128</f>
        <v>24201</v>
      </c>
      <c r="E95" s="41">
        <f>SUM(E99:E101)+SUM(E104:E125)+E128</f>
        <v>580</v>
      </c>
      <c r="F95" s="41">
        <f>SUM(F99:F101)+SUM(F104:F125)+F128</f>
        <v>760</v>
      </c>
      <c r="G95" s="42">
        <v>1734.31</v>
      </c>
      <c r="H95" s="59">
        <v>956.12</v>
      </c>
      <c r="I95" s="44">
        <f t="shared" ref="I95:I96" si="12">H95/G95*100</f>
        <v>55.129705761945679</v>
      </c>
      <c r="J95" s="42"/>
      <c r="K95" s="59"/>
      <c r="L95" s="46"/>
      <c r="M95" s="46"/>
    </row>
    <row r="96" spans="1:13" x14ac:dyDescent="0.25">
      <c r="A96" s="47">
        <v>312</v>
      </c>
      <c r="B96" s="62" t="s">
        <v>33</v>
      </c>
      <c r="C96" s="99">
        <v>875.42</v>
      </c>
      <c r="D96" s="64"/>
      <c r="E96" s="64"/>
      <c r="F96" s="64"/>
      <c r="G96" s="111">
        <v>1734.31</v>
      </c>
      <c r="H96" s="99">
        <v>956.12</v>
      </c>
      <c r="I96" s="51">
        <f t="shared" si="12"/>
        <v>55.129705761945679</v>
      </c>
      <c r="J96" s="98"/>
      <c r="K96" s="59"/>
      <c r="L96" s="48"/>
      <c r="M96" s="48"/>
    </row>
    <row r="97" spans="1:13" hidden="1" x14ac:dyDescent="0.25">
      <c r="A97" s="47">
        <v>312001</v>
      </c>
      <c r="B97" s="62"/>
      <c r="C97" s="99"/>
      <c r="D97" s="64"/>
      <c r="E97" s="64"/>
      <c r="F97" s="64"/>
      <c r="G97" s="66"/>
      <c r="H97" s="99"/>
      <c r="I97" s="51">
        <v>0</v>
      </c>
      <c r="J97" s="103"/>
      <c r="K97" s="28"/>
      <c r="L97" s="48"/>
      <c r="M97" s="48"/>
    </row>
    <row r="98" spans="1:13" hidden="1" x14ac:dyDescent="0.25">
      <c r="A98" s="47">
        <v>312001</v>
      </c>
      <c r="B98" s="62"/>
      <c r="C98" s="99"/>
      <c r="D98" s="64"/>
      <c r="E98" s="64"/>
      <c r="F98" s="64"/>
      <c r="G98" s="66"/>
      <c r="H98" s="99"/>
      <c r="I98" s="51" t="e">
        <f t="shared" ref="I98:I99" si="13">H98/G98*100</f>
        <v>#DIV/0!</v>
      </c>
      <c r="J98" s="103"/>
      <c r="K98" s="112"/>
      <c r="L98" s="48" t="s">
        <v>34</v>
      </c>
      <c r="M98" s="48"/>
    </row>
    <row r="99" spans="1:13" hidden="1" x14ac:dyDescent="0.25">
      <c r="A99" s="60"/>
      <c r="B99" s="48"/>
      <c r="C99" s="50"/>
      <c r="D99" s="48">
        <v>21028</v>
      </c>
      <c r="E99" s="48">
        <v>0</v>
      </c>
      <c r="F99" s="48"/>
      <c r="G99" s="49"/>
      <c r="H99" s="50"/>
      <c r="I99" s="51" t="e">
        <f t="shared" si="13"/>
        <v>#DIV/0!</v>
      </c>
      <c r="J99" s="52"/>
      <c r="K99" s="53"/>
      <c r="L99" s="48"/>
      <c r="M99" s="48"/>
    </row>
    <row r="100" spans="1:13" hidden="1" x14ac:dyDescent="0.25">
      <c r="A100" s="60"/>
      <c r="B100" s="48"/>
      <c r="C100" s="50"/>
      <c r="D100" s="48">
        <v>800</v>
      </c>
      <c r="E100" s="48">
        <v>0</v>
      </c>
      <c r="F100" s="48"/>
      <c r="G100" s="49"/>
      <c r="H100" s="50"/>
      <c r="I100" s="51">
        <v>0</v>
      </c>
      <c r="J100" s="52"/>
      <c r="K100" s="53"/>
      <c r="L100" s="48"/>
      <c r="M100" s="48"/>
    </row>
    <row r="101" spans="1:13" hidden="1" x14ac:dyDescent="0.25">
      <c r="A101" s="47"/>
      <c r="B101" s="48"/>
      <c r="C101" s="50"/>
      <c r="D101" s="48"/>
      <c r="E101" s="48">
        <v>0</v>
      </c>
      <c r="F101" s="48"/>
      <c r="G101" s="49"/>
      <c r="H101" s="50"/>
      <c r="I101" s="51">
        <v>0</v>
      </c>
      <c r="J101" s="58"/>
      <c r="K101" s="56"/>
      <c r="L101" s="55"/>
      <c r="M101" s="55"/>
    </row>
    <row r="102" spans="1:13" hidden="1" x14ac:dyDescent="0.25">
      <c r="A102" s="104"/>
      <c r="B102" s="105"/>
      <c r="C102" s="107"/>
      <c r="D102" s="105"/>
      <c r="E102" s="105"/>
      <c r="F102" s="105"/>
      <c r="G102" s="106"/>
      <c r="H102" s="107"/>
      <c r="I102" s="113"/>
      <c r="J102" s="15"/>
      <c r="K102" s="16"/>
      <c r="L102" s="11"/>
      <c r="M102" s="17"/>
    </row>
    <row r="103" spans="1:13" hidden="1" x14ac:dyDescent="0.25">
      <c r="A103" s="95"/>
      <c r="B103" s="41"/>
      <c r="C103" s="43"/>
      <c r="D103" s="41"/>
      <c r="E103" s="41"/>
      <c r="F103" s="41"/>
      <c r="G103" s="42"/>
      <c r="H103" s="43"/>
      <c r="I103" s="113"/>
      <c r="J103" s="15"/>
      <c r="K103" s="16"/>
      <c r="L103" s="17"/>
      <c r="M103" s="17"/>
    </row>
    <row r="104" spans="1:13" hidden="1" x14ac:dyDescent="0.25">
      <c r="A104" s="47"/>
      <c r="B104" s="48"/>
      <c r="C104" s="50"/>
      <c r="D104" s="48">
        <v>65</v>
      </c>
      <c r="E104" s="48">
        <v>0</v>
      </c>
      <c r="F104" s="48"/>
      <c r="G104" s="49"/>
      <c r="H104" s="50"/>
      <c r="I104" s="51" t="e">
        <f>H104/G104*100</f>
        <v>#DIV/0!</v>
      </c>
      <c r="J104" s="114"/>
      <c r="K104" s="28"/>
      <c r="L104" s="46"/>
      <c r="M104" s="46"/>
    </row>
    <row r="105" spans="1:13" hidden="1" x14ac:dyDescent="0.25">
      <c r="A105" s="91"/>
      <c r="B105" s="48"/>
      <c r="C105" s="50"/>
      <c r="D105" s="48">
        <v>722</v>
      </c>
      <c r="E105" s="48"/>
      <c r="F105" s="48"/>
      <c r="G105" s="49"/>
      <c r="H105" s="50"/>
      <c r="I105" s="51"/>
      <c r="J105" s="52"/>
      <c r="K105" s="53"/>
      <c r="L105" s="48"/>
      <c r="M105" s="48"/>
    </row>
    <row r="106" spans="1:13" hidden="1" x14ac:dyDescent="0.25">
      <c r="A106" s="47"/>
      <c r="B106" s="48"/>
      <c r="C106" s="50"/>
      <c r="D106" s="48"/>
      <c r="E106" s="48">
        <v>0</v>
      </c>
      <c r="F106" s="48"/>
      <c r="G106" s="49"/>
      <c r="H106" s="50"/>
      <c r="I106" s="51" t="e">
        <f>H106/G106*100</f>
        <v>#DIV/0!</v>
      </c>
      <c r="J106" s="52"/>
      <c r="K106" s="53"/>
      <c r="L106" s="48"/>
      <c r="M106" s="48"/>
    </row>
    <row r="107" spans="1:13" hidden="1" x14ac:dyDescent="0.25">
      <c r="A107" s="47"/>
      <c r="B107" s="48"/>
      <c r="C107" s="50"/>
      <c r="D107" s="48">
        <v>102</v>
      </c>
      <c r="E107" s="48">
        <v>0</v>
      </c>
      <c r="F107" s="48"/>
      <c r="G107" s="49"/>
      <c r="H107" s="50"/>
      <c r="I107" s="51">
        <v>0</v>
      </c>
      <c r="J107" s="52"/>
      <c r="K107" s="53"/>
      <c r="L107" s="48"/>
      <c r="M107" s="48"/>
    </row>
    <row r="108" spans="1:13" hidden="1" x14ac:dyDescent="0.25">
      <c r="A108" s="47"/>
      <c r="B108" s="48"/>
      <c r="C108" s="50"/>
      <c r="D108" s="48"/>
      <c r="E108" s="48"/>
      <c r="F108" s="48"/>
      <c r="G108" s="49"/>
      <c r="H108" s="50"/>
      <c r="I108" s="51" t="e">
        <f t="shared" ref="I108:I109" si="14">H108/G108*100</f>
        <v>#DIV/0!</v>
      </c>
      <c r="J108" s="52"/>
      <c r="K108" s="53"/>
      <c r="L108" s="48" t="s">
        <v>35</v>
      </c>
      <c r="M108" s="48"/>
    </row>
    <row r="109" spans="1:13" hidden="1" x14ac:dyDescent="0.25">
      <c r="A109" s="47"/>
      <c r="B109" s="48"/>
      <c r="C109" s="50"/>
      <c r="D109" s="48"/>
      <c r="E109" s="48"/>
      <c r="F109" s="48"/>
      <c r="G109" s="49"/>
      <c r="H109" s="50"/>
      <c r="I109" s="51" t="e">
        <f t="shared" si="14"/>
        <v>#DIV/0!</v>
      </c>
      <c r="J109" s="52"/>
      <c r="K109" s="53"/>
      <c r="L109" s="48"/>
      <c r="M109" s="48"/>
    </row>
    <row r="110" spans="1:13" hidden="1" x14ac:dyDescent="0.25">
      <c r="A110" s="47"/>
      <c r="B110" s="48"/>
      <c r="C110" s="50"/>
      <c r="D110" s="48"/>
      <c r="E110" s="48"/>
      <c r="F110" s="48"/>
      <c r="G110" s="49"/>
      <c r="H110" s="50"/>
      <c r="I110" s="51">
        <v>0</v>
      </c>
      <c r="J110" s="52"/>
      <c r="K110" s="53"/>
      <c r="L110" s="48"/>
      <c r="M110" s="48"/>
    </row>
    <row r="111" spans="1:13" hidden="1" x14ac:dyDescent="0.25">
      <c r="A111" s="47"/>
      <c r="B111" s="48"/>
      <c r="C111" s="50"/>
      <c r="D111" s="48"/>
      <c r="E111" s="48"/>
      <c r="F111" s="48"/>
      <c r="G111" s="49"/>
      <c r="H111" s="50"/>
      <c r="I111" s="51">
        <v>0</v>
      </c>
      <c r="J111" s="52"/>
      <c r="K111" s="53"/>
      <c r="L111" s="48"/>
      <c r="M111" s="48"/>
    </row>
    <row r="112" spans="1:13" hidden="1" x14ac:dyDescent="0.25">
      <c r="A112" s="47"/>
      <c r="B112" s="48"/>
      <c r="C112" s="50"/>
      <c r="D112" s="48">
        <v>180</v>
      </c>
      <c r="E112" s="48">
        <v>0</v>
      </c>
      <c r="F112" s="48">
        <v>180</v>
      </c>
      <c r="G112" s="49"/>
      <c r="H112" s="50"/>
      <c r="I112" s="51" t="e">
        <f t="shared" ref="I112:I125" si="15">H112/G112*100</f>
        <v>#DIV/0!</v>
      </c>
      <c r="J112" s="52"/>
      <c r="K112" s="28"/>
      <c r="L112" s="48"/>
      <c r="M112" s="48"/>
    </row>
    <row r="113" spans="1:13" hidden="1" x14ac:dyDescent="0.25">
      <c r="A113" s="47"/>
      <c r="B113" s="48"/>
      <c r="C113" s="50"/>
      <c r="D113" s="48" t="s">
        <v>28</v>
      </c>
      <c r="E113" s="48">
        <v>0</v>
      </c>
      <c r="F113" s="48"/>
      <c r="G113" s="49"/>
      <c r="H113" s="50"/>
      <c r="I113" s="51" t="e">
        <f t="shared" si="15"/>
        <v>#DIV/0!</v>
      </c>
      <c r="J113" s="52"/>
      <c r="K113" s="28"/>
      <c r="L113" s="48"/>
      <c r="M113" s="48"/>
    </row>
    <row r="114" spans="1:13" hidden="1" x14ac:dyDescent="0.25">
      <c r="A114" s="47"/>
      <c r="B114" s="48"/>
      <c r="C114" s="50"/>
      <c r="D114" s="48"/>
      <c r="E114" s="48">
        <v>0</v>
      </c>
      <c r="F114" s="48"/>
      <c r="G114" s="49"/>
      <c r="H114" s="50"/>
      <c r="I114" s="51" t="e">
        <f t="shared" si="15"/>
        <v>#DIV/0!</v>
      </c>
      <c r="J114" s="52"/>
      <c r="K114" s="28"/>
      <c r="L114" s="48"/>
      <c r="M114" s="48"/>
    </row>
    <row r="115" spans="1:13" hidden="1" x14ac:dyDescent="0.25">
      <c r="A115" s="47"/>
      <c r="B115" s="48"/>
      <c r="C115" s="50"/>
      <c r="D115" s="48">
        <v>174</v>
      </c>
      <c r="E115" s="48">
        <v>180</v>
      </c>
      <c r="F115" s="48">
        <v>180</v>
      </c>
      <c r="G115" s="49"/>
      <c r="H115" s="50"/>
      <c r="I115" s="51" t="e">
        <f t="shared" si="15"/>
        <v>#DIV/0!</v>
      </c>
      <c r="J115" s="52"/>
      <c r="K115" s="28"/>
      <c r="L115" s="48"/>
      <c r="M115" s="48"/>
    </row>
    <row r="116" spans="1:13" hidden="1" x14ac:dyDescent="0.25">
      <c r="A116" s="47"/>
      <c r="B116" s="48"/>
      <c r="C116" s="50"/>
      <c r="D116" s="48">
        <v>170</v>
      </c>
      <c r="E116" s="48"/>
      <c r="F116" s="48"/>
      <c r="G116" s="49"/>
      <c r="H116" s="50"/>
      <c r="I116" s="51" t="e">
        <f t="shared" si="15"/>
        <v>#DIV/0!</v>
      </c>
      <c r="J116" s="52"/>
      <c r="K116" s="28"/>
      <c r="L116" s="48"/>
      <c r="M116" s="48"/>
    </row>
    <row r="117" spans="1:13" hidden="1" x14ac:dyDescent="0.25">
      <c r="A117" s="47"/>
      <c r="B117" s="48"/>
      <c r="C117" s="50"/>
      <c r="D117" s="48"/>
      <c r="E117" s="48"/>
      <c r="F117" s="48"/>
      <c r="G117" s="49"/>
      <c r="H117" s="50"/>
      <c r="I117" s="51" t="e">
        <f t="shared" si="15"/>
        <v>#DIV/0!</v>
      </c>
      <c r="J117" s="52"/>
      <c r="K117" s="28"/>
      <c r="L117" s="48"/>
      <c r="M117" s="48"/>
    </row>
    <row r="118" spans="1:13" hidden="1" x14ac:dyDescent="0.25">
      <c r="A118" s="47"/>
      <c r="B118" s="48"/>
      <c r="C118" s="50"/>
      <c r="D118" s="48">
        <v>300</v>
      </c>
      <c r="E118" s="48">
        <v>0</v>
      </c>
      <c r="F118" s="48"/>
      <c r="G118" s="49"/>
      <c r="H118" s="50"/>
      <c r="I118" s="51" t="e">
        <f t="shared" si="15"/>
        <v>#DIV/0!</v>
      </c>
      <c r="J118" s="52"/>
      <c r="K118" s="28"/>
      <c r="L118" s="48"/>
      <c r="M118" s="48"/>
    </row>
    <row r="119" spans="1:13" hidden="1" x14ac:dyDescent="0.25">
      <c r="A119" s="47"/>
      <c r="B119" s="48"/>
      <c r="C119" s="50"/>
      <c r="D119" s="48">
        <v>80</v>
      </c>
      <c r="E119" s="48"/>
      <c r="F119" s="48"/>
      <c r="G119" s="49"/>
      <c r="H119" s="50"/>
      <c r="I119" s="51" t="e">
        <f t="shared" si="15"/>
        <v>#DIV/0!</v>
      </c>
      <c r="J119" s="52"/>
      <c r="K119" s="53"/>
      <c r="L119" s="48"/>
      <c r="M119" s="48"/>
    </row>
    <row r="120" spans="1:13" hidden="1" x14ac:dyDescent="0.25">
      <c r="A120" s="47"/>
      <c r="B120" s="48"/>
      <c r="C120" s="50"/>
      <c r="D120" s="48"/>
      <c r="E120" s="48"/>
      <c r="F120" s="48"/>
      <c r="G120" s="88"/>
      <c r="H120" s="50"/>
      <c r="I120" s="51" t="e">
        <f t="shared" si="15"/>
        <v>#DIV/0!</v>
      </c>
      <c r="J120" s="52"/>
      <c r="K120" s="53"/>
      <c r="L120" s="48"/>
      <c r="M120" s="48"/>
    </row>
    <row r="121" spans="1:13" hidden="1" x14ac:dyDescent="0.25">
      <c r="A121" s="115"/>
      <c r="B121" s="62"/>
      <c r="C121" s="50"/>
      <c r="D121" s="48"/>
      <c r="E121" s="48"/>
      <c r="F121" s="48"/>
      <c r="G121" s="49"/>
      <c r="H121" s="50"/>
      <c r="I121" s="51" t="e">
        <f t="shared" si="15"/>
        <v>#DIV/0!</v>
      </c>
      <c r="J121" s="52"/>
      <c r="K121" s="53"/>
      <c r="L121" s="48"/>
      <c r="M121" s="48"/>
    </row>
    <row r="122" spans="1:13" hidden="1" x14ac:dyDescent="0.25">
      <c r="A122" s="47"/>
      <c r="B122" s="48"/>
      <c r="C122" s="50"/>
      <c r="D122" s="48"/>
      <c r="E122" s="48"/>
      <c r="F122" s="48"/>
      <c r="G122" s="49"/>
      <c r="H122" s="50"/>
      <c r="I122" s="51" t="e">
        <f t="shared" si="15"/>
        <v>#DIV/0!</v>
      </c>
      <c r="J122" s="52"/>
      <c r="K122" s="53"/>
      <c r="L122" s="48"/>
      <c r="M122" s="48"/>
    </row>
    <row r="123" spans="1:13" hidden="1" x14ac:dyDescent="0.25">
      <c r="A123" s="47"/>
      <c r="B123" s="48"/>
      <c r="C123" s="50"/>
      <c r="D123" s="48">
        <v>180</v>
      </c>
      <c r="E123" s="48"/>
      <c r="F123" s="48"/>
      <c r="G123" s="49"/>
      <c r="H123" s="50"/>
      <c r="I123" s="51" t="e">
        <f t="shared" si="15"/>
        <v>#DIV/0!</v>
      </c>
      <c r="J123" s="52"/>
      <c r="K123" s="53"/>
      <c r="L123" s="48"/>
      <c r="M123" s="48"/>
    </row>
    <row r="124" spans="1:13" hidden="1" x14ac:dyDescent="0.25">
      <c r="A124" s="91"/>
      <c r="B124" s="48"/>
      <c r="C124" s="50"/>
      <c r="D124" s="48">
        <v>300</v>
      </c>
      <c r="E124" s="48">
        <v>300</v>
      </c>
      <c r="F124" s="48">
        <v>300</v>
      </c>
      <c r="G124" s="49"/>
      <c r="H124" s="50"/>
      <c r="I124" s="51" t="e">
        <f t="shared" si="15"/>
        <v>#DIV/0!</v>
      </c>
      <c r="J124" s="52"/>
      <c r="K124" s="53"/>
      <c r="L124" s="48"/>
      <c r="M124" s="48"/>
    </row>
    <row r="125" spans="1:13" hidden="1" x14ac:dyDescent="0.25">
      <c r="A125" s="54"/>
      <c r="B125" s="55"/>
      <c r="C125" s="57"/>
      <c r="D125" s="55">
        <v>100</v>
      </c>
      <c r="E125" s="55">
        <v>100</v>
      </c>
      <c r="F125" s="55">
        <v>100</v>
      </c>
      <c r="G125" s="70"/>
      <c r="H125" s="57"/>
      <c r="I125" s="31" t="e">
        <f t="shared" si="15"/>
        <v>#DIV/0!</v>
      </c>
      <c r="J125" s="58"/>
      <c r="K125" s="56"/>
      <c r="L125" s="55"/>
      <c r="M125" s="55"/>
    </row>
    <row r="126" spans="1:13" hidden="1" x14ac:dyDescent="0.25">
      <c r="A126" s="10"/>
      <c r="B126" s="11"/>
      <c r="C126" s="12"/>
      <c r="D126" s="11"/>
      <c r="E126" s="11"/>
      <c r="F126" s="11"/>
      <c r="G126" s="13"/>
      <c r="H126" s="12"/>
      <c r="I126" s="14"/>
      <c r="J126" s="15"/>
      <c r="K126" s="16"/>
      <c r="L126" s="11"/>
      <c r="M126" s="79"/>
    </row>
    <row r="127" spans="1:13" hidden="1" x14ac:dyDescent="0.25">
      <c r="A127" s="10"/>
      <c r="B127" s="11"/>
      <c r="C127" s="12"/>
      <c r="D127" s="11"/>
      <c r="E127" s="18"/>
      <c r="F127" s="18"/>
      <c r="G127" s="13"/>
      <c r="H127" s="12"/>
      <c r="I127" s="19"/>
      <c r="J127" s="20"/>
      <c r="K127" s="21"/>
      <c r="L127" s="17"/>
    </row>
    <row r="128" spans="1:13" hidden="1" x14ac:dyDescent="0.25">
      <c r="A128" s="23"/>
      <c r="B128" s="11" t="s">
        <v>36</v>
      </c>
      <c r="C128" s="30"/>
      <c r="D128" s="17">
        <v>0</v>
      </c>
      <c r="E128" s="17">
        <v>0</v>
      </c>
      <c r="F128" s="17">
        <v>0</v>
      </c>
      <c r="G128" s="29"/>
      <c r="H128" s="30"/>
      <c r="I128" s="26" t="e">
        <f>H128/G128*100</f>
        <v>#DIV/0!</v>
      </c>
      <c r="J128" s="15"/>
      <c r="K128" s="28"/>
      <c r="L128" s="17" t="s">
        <v>37</v>
      </c>
      <c r="M128" s="17"/>
    </row>
    <row r="129" spans="1:13" hidden="1" x14ac:dyDescent="0.25"/>
    <row r="130" spans="1:13" hidden="1" x14ac:dyDescent="0.25"/>
    <row r="132" spans="1:13" ht="22.5" customHeight="1" x14ac:dyDescent="0.25">
      <c r="A132" s="116"/>
      <c r="B132" s="117" t="s">
        <v>38</v>
      </c>
      <c r="C132" s="25">
        <f>C45+C12+C95</f>
        <v>3017.76</v>
      </c>
      <c r="D132" s="117">
        <f>D45+D12</f>
        <v>108995</v>
      </c>
      <c r="E132" s="117">
        <f>E45+E12</f>
        <v>85751</v>
      </c>
      <c r="F132" s="117">
        <f>F45+F12</f>
        <v>86307</v>
      </c>
      <c r="G132" s="25">
        <f>G45+G12+G95</f>
        <v>6094.83</v>
      </c>
      <c r="H132" s="25">
        <f>H45+H12+H95</f>
        <v>3218.0299999999997</v>
      </c>
      <c r="I132" s="26">
        <f>H132/G132*100</f>
        <v>52.799339768295418</v>
      </c>
      <c r="J132" s="27"/>
      <c r="K132" s="25"/>
      <c r="L132" s="17"/>
      <c r="M132" s="17"/>
    </row>
    <row r="133" spans="1:13" hidden="1" x14ac:dyDescent="0.25">
      <c r="A133" s="1"/>
      <c r="B133" s="2"/>
      <c r="C133" s="3"/>
      <c r="D133" s="2"/>
      <c r="E133" s="2"/>
      <c r="F133" s="2"/>
      <c r="G133" s="4"/>
      <c r="H133" s="3"/>
      <c r="I133" s="5"/>
    </row>
    <row r="134" spans="1:13" hidden="1" x14ac:dyDescent="0.25">
      <c r="A134" s="1"/>
      <c r="B134" s="2"/>
      <c r="C134" s="3"/>
      <c r="D134" s="2"/>
      <c r="E134" s="2"/>
      <c r="F134" s="2"/>
      <c r="G134" s="4"/>
      <c r="H134" s="3"/>
      <c r="I134" s="5"/>
    </row>
    <row r="135" spans="1:13" hidden="1" x14ac:dyDescent="0.25">
      <c r="A135" s="1"/>
      <c r="B135" s="2"/>
      <c r="C135" s="3"/>
      <c r="D135" s="2"/>
      <c r="E135" s="2"/>
      <c r="F135" s="2"/>
      <c r="G135" s="4"/>
      <c r="H135" s="3"/>
      <c r="I135" s="5"/>
    </row>
    <row r="136" spans="1:13" hidden="1" x14ac:dyDescent="0.25">
      <c r="A136" s="1"/>
      <c r="B136" s="2"/>
      <c r="C136" s="3"/>
      <c r="D136" s="2"/>
      <c r="E136" s="2"/>
      <c r="F136" s="2"/>
      <c r="G136" s="4"/>
      <c r="H136" s="3"/>
      <c r="I136" s="5"/>
    </row>
    <row r="137" spans="1:13" hidden="1" x14ac:dyDescent="0.25">
      <c r="A137" s="10" t="s">
        <v>3</v>
      </c>
      <c r="B137" s="11" t="s">
        <v>4</v>
      </c>
      <c r="C137" s="12"/>
      <c r="D137" s="11" t="s">
        <v>6</v>
      </c>
      <c r="E137" s="11" t="s">
        <v>7</v>
      </c>
      <c r="F137" s="11" t="s">
        <v>8</v>
      </c>
      <c r="G137" s="13"/>
      <c r="H137" s="12"/>
      <c r="I137" s="14" t="s">
        <v>10</v>
      </c>
      <c r="J137" s="15"/>
      <c r="K137" s="16"/>
      <c r="L137" s="11" t="s">
        <v>11</v>
      </c>
    </row>
    <row r="138" spans="1:13" hidden="1" x14ac:dyDescent="0.25">
      <c r="A138" s="10" t="s">
        <v>12</v>
      </c>
      <c r="B138" s="11"/>
      <c r="C138" s="12"/>
      <c r="D138" s="11" t="s">
        <v>13</v>
      </c>
      <c r="E138" s="18">
        <v>2007</v>
      </c>
      <c r="F138" s="18">
        <v>2007</v>
      </c>
      <c r="G138" s="13"/>
      <c r="H138" s="12"/>
      <c r="I138" s="19" t="s">
        <v>14</v>
      </c>
      <c r="J138" s="20"/>
      <c r="K138" s="21"/>
      <c r="L138" s="17"/>
    </row>
    <row r="139" spans="1:13" hidden="1" x14ac:dyDescent="0.25">
      <c r="A139" s="95"/>
      <c r="B139" s="41"/>
      <c r="C139" s="43"/>
      <c r="D139" s="41"/>
      <c r="E139" s="96"/>
      <c r="F139" s="96"/>
      <c r="G139" s="42"/>
      <c r="H139" s="43"/>
      <c r="I139" s="19"/>
      <c r="J139" s="100"/>
      <c r="K139" s="101"/>
      <c r="L139" s="46"/>
    </row>
    <row r="140" spans="1:13" hidden="1" x14ac:dyDescent="0.25">
      <c r="A140" s="10"/>
      <c r="B140" s="11"/>
      <c r="C140" s="12"/>
      <c r="D140" s="11"/>
      <c r="E140" s="11"/>
      <c r="F140" s="11"/>
      <c r="G140" s="13"/>
      <c r="H140" s="12"/>
      <c r="I140" s="14"/>
      <c r="J140" s="100"/>
      <c r="K140" s="101"/>
      <c r="L140" s="46"/>
    </row>
    <row r="141" spans="1:13" hidden="1" x14ac:dyDescent="0.25">
      <c r="A141" s="10"/>
      <c r="B141" s="11"/>
      <c r="C141" s="12"/>
      <c r="D141" s="11"/>
      <c r="E141" s="18"/>
      <c r="F141" s="18"/>
      <c r="G141" s="13"/>
      <c r="H141" s="12"/>
      <c r="I141" s="19"/>
      <c r="J141" s="100"/>
      <c r="K141" s="101"/>
      <c r="L141" s="46"/>
    </row>
    <row r="142" spans="1:13" x14ac:dyDescent="0.25">
      <c r="A142" s="40">
        <v>230</v>
      </c>
      <c r="B142" s="118" t="s">
        <v>39</v>
      </c>
      <c r="C142" s="43"/>
      <c r="D142" s="41">
        <f>SUM(D143:D148)</f>
        <v>1455</v>
      </c>
      <c r="E142" s="41">
        <f>SUM(E143:E148)</f>
        <v>150</v>
      </c>
      <c r="F142" s="41">
        <f>SUM(F143:F148)</f>
        <v>150</v>
      </c>
      <c r="G142" s="42">
        <v>6</v>
      </c>
      <c r="H142" s="43">
        <v>0.22</v>
      </c>
      <c r="I142" s="51" t="s">
        <v>28</v>
      </c>
      <c r="J142" s="42"/>
      <c r="K142" s="28"/>
      <c r="L142" s="46"/>
      <c r="M142" s="46"/>
    </row>
    <row r="143" spans="1:13" hidden="1" x14ac:dyDescent="0.25">
      <c r="A143" s="60"/>
      <c r="B143" s="48"/>
      <c r="C143" s="50"/>
      <c r="D143" s="48">
        <v>0</v>
      </c>
      <c r="E143" s="48">
        <v>0</v>
      </c>
      <c r="F143" s="48"/>
      <c r="G143" s="49"/>
      <c r="H143" s="50"/>
      <c r="I143" s="51"/>
      <c r="J143" s="52"/>
      <c r="K143" s="53"/>
      <c r="L143" s="48"/>
      <c r="M143" s="48"/>
    </row>
    <row r="144" spans="1:13" x14ac:dyDescent="0.25">
      <c r="A144" s="60">
        <v>231</v>
      </c>
      <c r="B144" s="48" t="s">
        <v>40</v>
      </c>
      <c r="C144" s="50">
        <v>0</v>
      </c>
      <c r="D144" s="48"/>
      <c r="E144" s="48"/>
      <c r="F144" s="48"/>
      <c r="G144" s="49">
        <v>0</v>
      </c>
      <c r="H144" s="50">
        <v>0</v>
      </c>
      <c r="I144" s="51"/>
      <c r="J144" s="52"/>
      <c r="K144" s="53"/>
      <c r="L144" s="48"/>
      <c r="M144" s="48"/>
    </row>
    <row r="145" spans="1:13" x14ac:dyDescent="0.25">
      <c r="A145" s="47">
        <v>233</v>
      </c>
      <c r="B145" s="48" t="s">
        <v>41</v>
      </c>
      <c r="C145" s="50">
        <v>4.66</v>
      </c>
      <c r="D145" s="48">
        <v>255</v>
      </c>
      <c r="E145" s="48">
        <v>150</v>
      </c>
      <c r="F145" s="48">
        <v>150</v>
      </c>
      <c r="G145" s="49">
        <v>6</v>
      </c>
      <c r="H145" s="50">
        <v>0.22</v>
      </c>
      <c r="I145" s="26">
        <v>0</v>
      </c>
      <c r="J145" s="52"/>
      <c r="K145" s="119"/>
      <c r="L145" s="48"/>
      <c r="M145" s="48"/>
    </row>
    <row r="146" spans="1:13" hidden="1" x14ac:dyDescent="0.25">
      <c r="A146" s="60"/>
      <c r="B146" s="48"/>
      <c r="C146" s="50"/>
      <c r="D146" s="48">
        <v>1200</v>
      </c>
      <c r="E146" s="48">
        <v>0</v>
      </c>
      <c r="F146" s="48"/>
      <c r="G146" s="49"/>
      <c r="H146" s="50"/>
      <c r="I146" s="51"/>
      <c r="J146" s="52"/>
      <c r="K146" s="53"/>
      <c r="L146" s="48"/>
      <c r="M146" s="48"/>
    </row>
    <row r="147" spans="1:13" hidden="1" x14ac:dyDescent="0.25">
      <c r="A147" s="10"/>
      <c r="B147" s="11"/>
      <c r="C147" s="12"/>
      <c r="D147" s="11"/>
      <c r="E147" s="11"/>
      <c r="F147" s="11"/>
      <c r="G147" s="13"/>
      <c r="H147" s="12"/>
      <c r="I147" s="14"/>
      <c r="J147" s="52"/>
      <c r="K147" s="53"/>
      <c r="L147" s="48"/>
      <c r="M147" s="48"/>
    </row>
    <row r="148" spans="1:13" hidden="1" x14ac:dyDescent="0.25">
      <c r="A148" s="10"/>
      <c r="B148" s="11"/>
      <c r="C148" s="12"/>
      <c r="D148" s="11"/>
      <c r="E148" s="18"/>
      <c r="F148" s="18"/>
      <c r="G148" s="13"/>
      <c r="H148" s="12"/>
      <c r="I148" s="19"/>
      <c r="J148" s="52"/>
      <c r="K148" s="53"/>
      <c r="L148" s="48"/>
      <c r="M148" s="48"/>
    </row>
    <row r="149" spans="1:13" x14ac:dyDescent="0.25">
      <c r="A149" s="54"/>
      <c r="B149" s="55"/>
      <c r="C149" s="120"/>
      <c r="D149" s="79"/>
      <c r="E149" s="79"/>
      <c r="F149" s="79"/>
      <c r="G149" s="121"/>
      <c r="H149" s="120"/>
      <c r="I149" s="51"/>
      <c r="J149" s="122"/>
      <c r="K149" s="123"/>
      <c r="L149" s="79"/>
      <c r="M149" s="79"/>
    </row>
    <row r="150" spans="1:13" x14ac:dyDescent="0.25">
      <c r="A150" s="116"/>
      <c r="B150" s="117" t="s">
        <v>42</v>
      </c>
      <c r="C150" s="125">
        <v>4.66</v>
      </c>
      <c r="D150" s="124"/>
      <c r="E150" s="124"/>
      <c r="F150" s="124"/>
      <c r="G150" s="125">
        <v>6</v>
      </c>
      <c r="H150" s="125">
        <v>0.22</v>
      </c>
      <c r="I150" s="26">
        <f>H150/G150*100</f>
        <v>3.6666666666666665</v>
      </c>
      <c r="J150" s="126"/>
      <c r="K150" s="127"/>
      <c r="L150" s="124"/>
    </row>
    <row r="151" spans="1:13" hidden="1" x14ac:dyDescent="0.25">
      <c r="A151" s="10"/>
      <c r="B151" s="11"/>
      <c r="C151" s="107"/>
      <c r="D151" s="105"/>
      <c r="E151" s="105"/>
      <c r="F151" s="105"/>
      <c r="G151" s="106"/>
      <c r="H151" s="107"/>
      <c r="I151" s="108"/>
    </row>
    <row r="152" spans="1:13" hidden="1" x14ac:dyDescent="0.25">
      <c r="A152" s="10"/>
      <c r="B152" s="11"/>
      <c r="C152" s="12"/>
      <c r="D152" s="11"/>
      <c r="E152" s="18"/>
      <c r="F152" s="18"/>
      <c r="G152" s="13"/>
      <c r="H152" s="12"/>
      <c r="I152" s="19"/>
    </row>
    <row r="153" spans="1:13" hidden="1" x14ac:dyDescent="0.25">
      <c r="A153" s="10"/>
      <c r="B153" s="11"/>
      <c r="C153" s="12"/>
      <c r="D153" s="11"/>
      <c r="E153" s="18"/>
      <c r="F153" s="18"/>
      <c r="G153" s="13"/>
      <c r="H153" s="12"/>
      <c r="I153" s="19"/>
    </row>
    <row r="154" spans="1:13" hidden="1" x14ac:dyDescent="0.25">
      <c r="A154" s="116"/>
      <c r="B154" s="117"/>
      <c r="C154" s="12"/>
      <c r="D154" s="11">
        <v>1455</v>
      </c>
      <c r="E154" s="11">
        <v>150</v>
      </c>
      <c r="F154" s="11">
        <v>150</v>
      </c>
      <c r="G154" s="13"/>
      <c r="H154" s="12"/>
      <c r="I154" s="26" t="e">
        <f>H154/G154*100</f>
        <v>#DIV/0!</v>
      </c>
      <c r="J154" s="15"/>
      <c r="K154" s="28"/>
      <c r="L154" s="17"/>
      <c r="M154" s="17"/>
    </row>
    <row r="155" spans="1:13" hidden="1" x14ac:dyDescent="0.25">
      <c r="A155" s="128"/>
      <c r="B155" s="129"/>
      <c r="C155" s="73"/>
      <c r="D155" s="72"/>
      <c r="E155" s="72"/>
      <c r="F155" s="72"/>
      <c r="G155" s="75"/>
      <c r="H155" s="73"/>
      <c r="I155" s="94"/>
      <c r="J155" s="130"/>
      <c r="K155" s="131"/>
      <c r="L155" s="79"/>
      <c r="M155" s="79"/>
    </row>
    <row r="156" spans="1:13" hidden="1" x14ac:dyDescent="0.25"/>
    <row r="157" spans="1:13" hidden="1" x14ac:dyDescent="0.25">
      <c r="A157" s="10"/>
      <c r="B157" s="11"/>
      <c r="C157" s="12"/>
      <c r="D157" s="11"/>
      <c r="E157" s="11"/>
      <c r="F157" s="11"/>
      <c r="G157" s="13"/>
      <c r="H157" s="12"/>
      <c r="I157" s="14"/>
    </row>
    <row r="158" spans="1:13" hidden="1" x14ac:dyDescent="0.25">
      <c r="A158" s="10"/>
      <c r="B158" s="11"/>
      <c r="C158" s="12"/>
      <c r="D158" s="11"/>
      <c r="E158" s="18"/>
      <c r="F158" s="18"/>
      <c r="G158" s="13"/>
      <c r="H158" s="12"/>
      <c r="I158" s="19"/>
    </row>
    <row r="159" spans="1:13" x14ac:dyDescent="0.25">
      <c r="A159" s="132"/>
      <c r="B159" s="118" t="s">
        <v>43</v>
      </c>
      <c r="C159" s="133"/>
      <c r="D159" s="41">
        <v>3354</v>
      </c>
      <c r="E159" s="46">
        <v>2000</v>
      </c>
      <c r="F159" s="46">
        <v>2000</v>
      </c>
      <c r="G159" s="133">
        <v>247.22</v>
      </c>
      <c r="H159" s="133">
        <v>213.64</v>
      </c>
      <c r="I159" s="44">
        <v>0</v>
      </c>
      <c r="J159" s="114"/>
      <c r="K159" s="134"/>
      <c r="L159" s="46"/>
      <c r="M159" s="46"/>
    </row>
    <row r="160" spans="1:13" x14ac:dyDescent="0.25">
      <c r="A160" s="47">
        <v>453</v>
      </c>
      <c r="B160" s="48" t="s">
        <v>44</v>
      </c>
      <c r="C160" s="50">
        <v>29.64</v>
      </c>
      <c r="D160" s="48">
        <v>3300</v>
      </c>
      <c r="E160" s="48">
        <v>2000</v>
      </c>
      <c r="F160" s="48">
        <v>2000</v>
      </c>
      <c r="G160" s="88">
        <v>37.61</v>
      </c>
      <c r="H160" s="50">
        <v>37.61</v>
      </c>
      <c r="I160" s="51">
        <v>0</v>
      </c>
      <c r="J160" s="52"/>
      <c r="K160" s="28"/>
      <c r="L160" s="48"/>
      <c r="M160" s="48"/>
    </row>
    <row r="161" spans="1:13" x14ac:dyDescent="0.25">
      <c r="A161" s="91">
        <v>454</v>
      </c>
      <c r="B161" s="48" t="s">
        <v>45</v>
      </c>
      <c r="C161" s="50">
        <v>88.89</v>
      </c>
      <c r="D161" s="48">
        <v>54</v>
      </c>
      <c r="E161" s="48"/>
      <c r="F161" s="48"/>
      <c r="G161" s="49">
        <v>209.6</v>
      </c>
      <c r="H161" s="50">
        <v>176.04</v>
      </c>
      <c r="I161" s="51">
        <v>0</v>
      </c>
      <c r="J161" s="52"/>
      <c r="K161" s="119"/>
      <c r="L161" s="48"/>
      <c r="M161" s="48"/>
    </row>
    <row r="162" spans="1:13" x14ac:dyDescent="0.25">
      <c r="A162" s="91">
        <v>513</v>
      </c>
      <c r="B162" s="48" t="s">
        <v>46</v>
      </c>
      <c r="C162" s="50">
        <v>0</v>
      </c>
      <c r="D162" s="48"/>
      <c r="E162" s="48"/>
      <c r="F162" s="48"/>
      <c r="G162" s="49">
        <v>0</v>
      </c>
      <c r="H162" s="50">
        <v>0</v>
      </c>
      <c r="I162" s="51"/>
      <c r="J162" s="52"/>
      <c r="K162" s="135"/>
      <c r="L162" s="48"/>
      <c r="M162" s="48"/>
    </row>
    <row r="163" spans="1:13" x14ac:dyDescent="0.25">
      <c r="A163" s="54">
        <v>456</v>
      </c>
      <c r="B163" s="55" t="s">
        <v>47</v>
      </c>
      <c r="C163" s="57">
        <v>15</v>
      </c>
      <c r="D163" s="55"/>
      <c r="E163" s="55">
        <v>0</v>
      </c>
      <c r="F163" s="55">
        <v>0</v>
      </c>
      <c r="G163" s="70">
        <v>0</v>
      </c>
      <c r="H163" s="57">
        <v>0</v>
      </c>
      <c r="I163" s="31">
        <v>0</v>
      </c>
      <c r="J163" s="58"/>
      <c r="K163" s="56"/>
      <c r="L163" s="55"/>
      <c r="M163" s="55"/>
    </row>
    <row r="164" spans="1:13" x14ac:dyDescent="0.25">
      <c r="A164" s="116"/>
      <c r="B164" s="117" t="s">
        <v>48</v>
      </c>
      <c r="C164" s="13">
        <f>SUM(C160:C163)</f>
        <v>133.53</v>
      </c>
      <c r="D164" s="11">
        <v>3354</v>
      </c>
      <c r="E164" s="11">
        <v>2000</v>
      </c>
      <c r="F164" s="11">
        <v>2000</v>
      </c>
      <c r="G164" s="13">
        <f>SUM(G160:G163)</f>
        <v>247.20999999999998</v>
      </c>
      <c r="H164" s="13">
        <f>SUM(H160:H163)</f>
        <v>213.64999999999998</v>
      </c>
      <c r="I164" s="26">
        <f t="shared" ref="I164:I165" si="16">H164/G164*100</f>
        <v>86.424497390882252</v>
      </c>
      <c r="J164" s="27"/>
      <c r="K164" s="25"/>
      <c r="L164" s="17"/>
      <c r="M164" s="17"/>
    </row>
    <row r="165" spans="1:13" ht="18.75" x14ac:dyDescent="0.3">
      <c r="A165" s="116"/>
      <c r="B165" s="136" t="s">
        <v>49</v>
      </c>
      <c r="C165" s="137">
        <f>C164+C150+C132</f>
        <v>3155.9500000000003</v>
      </c>
      <c r="D165" s="136">
        <f>D132+D154+D164</f>
        <v>113804</v>
      </c>
      <c r="E165" s="136">
        <f>E132+E154+E164</f>
        <v>87901</v>
      </c>
      <c r="F165" s="136">
        <f>F132+F154+F164</f>
        <v>88457</v>
      </c>
      <c r="G165" s="137">
        <f>G164+G150+G132</f>
        <v>6348.04</v>
      </c>
      <c r="H165" s="137">
        <f>H164+H150+H132</f>
        <v>3431.8999999999996</v>
      </c>
      <c r="I165" s="26">
        <f t="shared" si="16"/>
        <v>54.062356254844012</v>
      </c>
      <c r="J165" s="138"/>
      <c r="K165" s="137">
        <f>K164+K150+K132</f>
        <v>0</v>
      </c>
      <c r="L165" s="17"/>
      <c r="M165" s="17"/>
    </row>
    <row r="166" spans="1:13" hidden="1" x14ac:dyDescent="0.25"/>
    <row r="167" spans="1:13" x14ac:dyDescent="0.25">
      <c r="A167" s="92">
        <v>223</v>
      </c>
      <c r="B167" s="86" t="s">
        <v>50</v>
      </c>
      <c r="D167" s="86">
        <v>2082</v>
      </c>
      <c r="G167" s="36">
        <v>602.26</v>
      </c>
      <c r="H167" s="35">
        <v>356.58</v>
      </c>
      <c r="I167" s="26">
        <f t="shared" ref="I167:I168" si="17">H167/G167*100</f>
        <v>59.206987015574661</v>
      </c>
    </row>
    <row r="168" spans="1:13" ht="18.75" x14ac:dyDescent="0.3">
      <c r="B168" s="139" t="s">
        <v>51</v>
      </c>
      <c r="C168" s="140">
        <f t="shared" ref="C168" si="18">C165+C167</f>
        <v>3155.9500000000003</v>
      </c>
      <c r="D168" s="139">
        <f t="shared" ref="D168:H168" si="19">D165+D167</f>
        <v>115886</v>
      </c>
      <c r="E168" s="141">
        <f t="shared" si="19"/>
        <v>87901</v>
      </c>
      <c r="F168" s="141">
        <f t="shared" si="19"/>
        <v>88457</v>
      </c>
      <c r="G168" s="140">
        <f t="shared" si="19"/>
        <v>6950.3</v>
      </c>
      <c r="H168" s="140">
        <f t="shared" si="19"/>
        <v>3788.4799999999996</v>
      </c>
      <c r="I168" s="26">
        <f t="shared" si="17"/>
        <v>54.508150727306727</v>
      </c>
      <c r="J168" s="141"/>
      <c r="K168" s="140">
        <f>K165+K167</f>
        <v>0</v>
      </c>
    </row>
  </sheetData>
  <printOptions gridLines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lkominova</dc:creator>
  <cp:lastModifiedBy>lkominova</cp:lastModifiedBy>
  <cp:lastPrinted>2017-08-23T13:59:02Z</cp:lastPrinted>
  <dcterms:created xsi:type="dcterms:W3CDTF">2017-06-29T11:43:51Z</dcterms:created>
  <dcterms:modified xsi:type="dcterms:W3CDTF">2018-08-27T13:01:31Z</dcterms:modified>
</cp:coreProperties>
</file>